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Transactions" sheetId="2" state="visible" r:id="rId2"/>
    <sheet name="Cate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0" fontId="7" fillId="0" borderId="0" pivotButton="0" quotePrefix="0" xfId="0"/>
    <xf numFmtId="164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4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4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4" fontId="8" fillId="0" borderId="2" pivotButton="0" quotePrefix="0" xfId="0"/>
    <xf numFmtId="9" fontId="8" fillId="0" borderId="2" pivotButton="0" quotePrefix="0" xfId="0"/>
    <xf numFmtId="165" fontId="6" fillId="0" borderId="1" pivotButton="0" quotePrefix="0" xfId="0"/>
    <xf numFmtId="165" fontId="6" fillId="4" borderId="1" pivotButton="0" quotePrefix="0" xfId="0"/>
    <xf numFmtId="164" fontId="8" fillId="0" borderId="1" pivotButton="0" quotePrefix="0" xfId="0"/>
    <xf numFmtId="164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Monthly Budget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Monthly Budget — Dashboard</t>
        </is>
      </c>
    </row>
    <row r="4">
      <c r="A4" s="5" t="inlineStr">
        <is>
          <t>Pick the active month, log movements in Transactions, watch every category here.</t>
        </is>
      </c>
    </row>
    <row r="6">
      <c r="A6" s="6" t="inlineStr">
        <is>
          <t>Active month (any date in it)</t>
        </is>
      </c>
      <c r="B6" s="7" t="n">
        <v>46174</v>
      </c>
    </row>
    <row r="8">
      <c r="A8" s="8" t="inlineStr">
        <is>
          <t>Income (month)</t>
        </is>
      </c>
      <c r="C8" s="8" t="inlineStr">
        <is>
          <t>Expenses (month)</t>
        </is>
      </c>
      <c r="E8" s="8" t="inlineStr">
        <is>
          <t>Net (month)</t>
        </is>
      </c>
    </row>
    <row r="9">
      <c r="A9" s="9">
        <f>SUMIFS(Transactions!$E:$E,Transactions!$D:$D,"Income",Transactions!$A:$A,"&gt;="&amp;EOMONTH($B$6,-1)+1,Transactions!$A:$A,"&lt;="&amp;EOMONTH($B$6,0))</f>
        <v/>
      </c>
      <c r="C9" s="9">
        <f>SUMIFS(Transactions!$E:$E,Transactions!$D:$D,"Expense",Transactions!$A:$A,"&gt;="&amp;EOMONTH($B$6,-1)+1,Transactions!$A:$A,"&lt;="&amp;EOMONTH($B$6,0))</f>
        <v/>
      </c>
      <c r="E9" s="9">
        <f>A9-C9</f>
        <v/>
      </c>
    </row>
    <row r="11" ht="20" customHeight="1">
      <c r="A11" s="10" t="inlineStr">
        <is>
          <t>Category</t>
        </is>
      </c>
      <c r="B11" s="10" t="inlineStr">
        <is>
          <t>Budget</t>
        </is>
      </c>
      <c r="C11" s="10" t="inlineStr">
        <is>
          <t>Actual</t>
        </is>
      </c>
      <c r="D11" s="10" t="inlineStr">
        <is>
          <t>Difference</t>
        </is>
      </c>
      <c r="E11" s="10" t="inlineStr">
        <is>
          <t>% Used</t>
        </is>
      </c>
    </row>
    <row r="12">
      <c r="A12" s="11">
        <f>Categories!A6</f>
        <v/>
      </c>
      <c r="B12" s="12">
        <f>IFERROR(VLOOKUP($A12,Categories!$A:$B,2,FALSE),0)</f>
        <v/>
      </c>
      <c r="C12" s="12">
        <f>SUMIFS(Transactions!$E:$E,Transactions!$C:$C,$A12,Transactions!$D:$D,"Expense",Transactions!$A:$A,"&gt;="&amp;EOMONTH($B$6,-1)+1,Transactions!$A:$A,"&lt;="&amp;EOMONTH($B$6,0))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Categories!A7</f>
        <v/>
      </c>
      <c r="B13" s="15">
        <f>IFERROR(VLOOKUP($A13,Categories!$A:$B,2,FALSE),0)</f>
        <v/>
      </c>
      <c r="C13" s="15">
        <f>SUMIFS(Transactions!$E:$E,Transactions!$C:$C,$A13,Transactions!$D:$D,"Expense",Transactions!$A:$A,"&gt;="&amp;EOMONTH($B$6,-1)+1,Transactions!$A:$A,"&lt;="&amp;EOMONTH($B$6,0))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Categories!A8</f>
        <v/>
      </c>
      <c r="B14" s="12">
        <f>IFERROR(VLOOKUP($A14,Categories!$A:$B,2,FALSE),0)</f>
        <v/>
      </c>
      <c r="C14" s="12">
        <f>SUMIFS(Transactions!$E:$E,Transactions!$C:$C,$A14,Transactions!$D:$D,"Expense",Transactions!$A:$A,"&gt;="&amp;EOMONTH($B$6,-1)+1,Transactions!$A:$A,"&lt;="&amp;EOMONTH($B$6,0))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Categories!A9</f>
        <v/>
      </c>
      <c r="B15" s="15">
        <f>IFERROR(VLOOKUP($A15,Categories!$A:$B,2,FALSE),0)</f>
        <v/>
      </c>
      <c r="C15" s="15">
        <f>SUMIFS(Transactions!$E:$E,Transactions!$C:$C,$A15,Transactions!$D:$D,"Expense",Transactions!$A:$A,"&gt;="&amp;EOMONTH($B$6,-1)+1,Transactions!$A:$A,"&lt;="&amp;EOMONTH($B$6,0))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Categories!A10</f>
        <v/>
      </c>
      <c r="B16" s="12">
        <f>IFERROR(VLOOKUP($A16,Categories!$A:$B,2,FALSE),0)</f>
        <v/>
      </c>
      <c r="C16" s="12">
        <f>SUMIFS(Transactions!$E:$E,Transactions!$C:$C,$A16,Transactions!$D:$D,"Expense",Transactions!$A:$A,"&gt;="&amp;EOMONTH($B$6,-1)+1,Transactions!$A:$A,"&lt;="&amp;EOMONTH($B$6,0))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Categories!A11</f>
        <v/>
      </c>
      <c r="B17" s="15">
        <f>IFERROR(VLOOKUP($A17,Categories!$A:$B,2,FALSE),0)</f>
        <v/>
      </c>
      <c r="C17" s="15">
        <f>SUMIFS(Transactions!$E:$E,Transactions!$C:$C,$A17,Transactions!$D:$D,"Expense",Transactions!$A:$A,"&gt;="&amp;EOMONTH($B$6,-1)+1,Transactions!$A:$A,"&lt;="&amp;EOMONTH($B$6,0))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Categories!A12</f>
        <v/>
      </c>
      <c r="B18" s="12">
        <f>IFERROR(VLOOKUP($A18,Categories!$A:$B,2,FALSE),0)</f>
        <v/>
      </c>
      <c r="C18" s="12">
        <f>SUMIFS(Transactions!$E:$E,Transactions!$C:$C,$A18,Transactions!$D:$D,"Expense",Transactions!$A:$A,"&gt;="&amp;EOMONTH($B$6,-1)+1,Transactions!$A:$A,"&lt;="&amp;EOMONTH($B$6,0))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Categories!A13</f>
        <v/>
      </c>
      <c r="B19" s="15">
        <f>IFERROR(VLOOKUP($A19,Categories!$A:$B,2,FALSE),0)</f>
        <v/>
      </c>
      <c r="C19" s="15">
        <f>SUMIFS(Transactions!$E:$E,Transactions!$C:$C,$A19,Transactions!$D:$D,"Expense",Transactions!$A:$A,"&gt;="&amp;EOMONTH($B$6,-1)+1,Transactions!$A:$A,"&lt;="&amp;EOMONTH($B$6,0))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Categories!A14</f>
        <v/>
      </c>
      <c r="B20" s="12">
        <f>IFERROR(VLOOKUP($A20,Categories!$A:$B,2,FALSE),0)</f>
        <v/>
      </c>
      <c r="C20" s="12">
        <f>SUMIFS(Transactions!$E:$E,Transactions!$C:$C,$A20,Transactions!$D:$D,"Expense",Transactions!$A:$A,"&gt;="&amp;EOMONTH($B$6,-1)+1,Transactions!$A:$A,"&lt;="&amp;EOMONTH($B$6,0))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Categories!A15</f>
        <v/>
      </c>
      <c r="B21" s="15">
        <f>IFERROR(VLOOKUP($A21,Categories!$A:$B,2,FALSE),0)</f>
        <v/>
      </c>
      <c r="C21" s="15">
        <f>SUMIFS(Transactions!$E:$E,Transactions!$C:$C,$A21,Transactions!$D:$D,"Expense",Transactions!$A:$A,"&gt;="&amp;EOMONTH($B$6,-1)+1,Transactions!$A:$A,"&lt;="&amp;EOMONTH($B$6,0))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Categories!A16</f>
        <v/>
      </c>
      <c r="B22" s="12">
        <f>IFERROR(VLOOKUP($A22,Categories!$A:$B,2,FALSE),0)</f>
        <v/>
      </c>
      <c r="C22" s="12">
        <f>SUMIFS(Transactions!$E:$E,Transactions!$C:$C,$A22,Transactions!$D:$D,"Expense",Transactions!$A:$A,"&gt;="&amp;EOMONTH($B$6,-1)+1,Transactions!$A:$A,"&lt;="&amp;EOMONTH($B$6,0))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Categories!A17</f>
        <v/>
      </c>
      <c r="B23" s="15">
        <f>IFERROR(VLOOKUP($A23,Categories!$A:$B,2,FALSE),0)</f>
        <v/>
      </c>
      <c r="C23" s="15">
        <f>SUMIFS(Transactions!$E:$E,Transactions!$C:$C,$A23,Transactions!$D:$D,"Expense",Transactions!$A:$A,"&gt;="&amp;EOMONTH($B$6,-1)+1,Transactions!$A:$A,"&lt;="&amp;EOMONTH($B$6,0))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Categories!A18</f>
        <v/>
      </c>
      <c r="B24" s="12">
        <f>IFERROR(VLOOKUP($A24,Categories!$A:$B,2,FALSE),0)</f>
        <v/>
      </c>
      <c r="C24" s="12">
        <f>SUMIFS(Transactions!$E:$E,Transactions!$C:$C,$A24,Transactions!$D:$D,"Expense",Transactions!$A:$A,"&gt;="&amp;EOMONTH($B$6,-1)+1,Transactions!$A:$A,"&lt;="&amp;EOMONTH($B$6,0))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Total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Monthly Budget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Transactions log</t>
        </is>
      </c>
    </row>
    <row r="4">
      <c r="A4" s="5" t="inlineStr">
        <is>
          <t>One row per movement. Category and Type are dropdowns.</t>
        </is>
      </c>
    </row>
    <row r="5" ht="20" customHeight="1">
      <c r="A5" s="10" t="inlineStr">
        <is>
          <t>Date</t>
        </is>
      </c>
      <c r="B5" s="10" t="inlineStr">
        <is>
          <t>Description</t>
        </is>
      </c>
      <c r="C5" s="10" t="inlineStr">
        <is>
          <t>Category</t>
        </is>
      </c>
      <c r="D5" s="10" t="inlineStr">
        <is>
          <t>Type</t>
        </is>
      </c>
      <c r="E5" s="10" t="inlineStr">
        <is>
          <t>Amount</t>
        </is>
      </c>
    </row>
    <row r="6">
      <c r="A6" s="20" t="n">
        <v>46174</v>
      </c>
      <c r="B6" s="11" t="inlineStr">
        <is>
          <t>Monthly salary</t>
        </is>
      </c>
      <c r="C6" s="11" t="inlineStr">
        <is>
          <t>Salary</t>
        </is>
      </c>
      <c r="D6" s="11" t="inlineStr">
        <is>
          <t>Income</t>
        </is>
      </c>
      <c r="E6" s="12" t="n">
        <v>2600</v>
      </c>
    </row>
    <row r="7">
      <c r="A7" s="21" t="n">
        <v>46174</v>
      </c>
      <c r="B7" s="14" t="inlineStr">
        <is>
          <t>Rent — June</t>
        </is>
      </c>
      <c r="C7" s="14" t="inlineStr">
        <is>
          <t>Rent</t>
        </is>
      </c>
      <c r="D7" s="14" t="inlineStr">
        <is>
          <t>Expense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Groceries</t>
        </is>
      </c>
      <c r="D8" s="11" t="inlineStr">
        <is>
          <t>Expense</t>
        </is>
      </c>
      <c r="E8" s="12" t="n">
        <v>62.5</v>
      </c>
    </row>
    <row r="9">
      <c r="A9" s="21" t="n">
        <v>46176</v>
      </c>
      <c r="B9" s="14" t="inlineStr">
        <is>
          <t>Bus pass</t>
        </is>
      </c>
      <c r="C9" s="14" t="inlineStr">
        <is>
          <t>Transport</t>
        </is>
      </c>
      <c r="D9" s="14" t="inlineStr">
        <is>
          <t>Expense</t>
        </is>
      </c>
      <c r="E9" s="15" t="n">
        <v>49</v>
      </c>
    </row>
    <row r="10">
      <c r="A10" s="20" t="n">
        <v>46177</v>
      </c>
      <c r="B10" s="11" t="inlineStr">
        <is>
          <t>Electric bill</t>
        </is>
      </c>
      <c r="C10" s="11" t="inlineStr">
        <is>
          <t>Utilities</t>
        </is>
      </c>
      <c r="D10" s="11" t="inlineStr">
        <is>
          <t>Expense</t>
        </is>
      </c>
      <c r="E10" s="12" t="n">
        <v>85</v>
      </c>
    </row>
    <row r="11">
      <c r="A11" s="21" t="n">
        <v>46179</v>
      </c>
      <c r="B11" s="14" t="inlineStr">
        <is>
          <t>Cinema night</t>
        </is>
      </c>
      <c r="C11" s="14" t="inlineStr">
        <is>
          <t>Entertainment</t>
        </is>
      </c>
      <c r="D11" s="14" t="inlineStr">
        <is>
          <t>Expense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Groceries</t>
        </is>
      </c>
      <c r="D12" s="11" t="inlineStr">
        <is>
          <t>Expense</t>
        </is>
      </c>
      <c r="E12" s="12" t="n">
        <v>58</v>
      </c>
    </row>
    <row r="13">
      <c r="A13" s="21" t="n">
        <v>46181</v>
      </c>
      <c r="B13" s="14" t="inlineStr">
        <is>
          <t>Streaming plan</t>
        </is>
      </c>
      <c r="C13" s="14" t="inlineStr">
        <is>
          <t>Subscriptions</t>
        </is>
      </c>
      <c r="D13" s="14" t="inlineStr">
        <is>
          <t>Expense</t>
        </is>
      </c>
      <c r="E13" s="15" t="n">
        <v>12</v>
      </c>
    </row>
    <row r="14">
      <c r="A14" s="20" t="n">
        <v>46182</v>
      </c>
      <c r="B14" s="11" t="inlineStr">
        <is>
          <t>Dinner out</t>
        </is>
      </c>
      <c r="C14" s="11" t="inlineStr">
        <is>
          <t>Dining out</t>
        </is>
      </c>
      <c r="D14" s="11" t="inlineStr">
        <is>
          <t>Expense</t>
        </is>
      </c>
      <c r="E14" s="12" t="n">
        <v>36</v>
      </c>
    </row>
    <row r="15">
      <c r="A15" s="21" t="n">
        <v>46183</v>
      </c>
      <c r="B15" s="14" t="inlineStr">
        <is>
          <t>Freelance gig</t>
        </is>
      </c>
      <c r="C15" s="14" t="inlineStr">
        <is>
          <t>Other income</t>
        </is>
      </c>
      <c r="D15" s="14" t="inlineStr">
        <is>
          <t>Income</t>
        </is>
      </c>
      <c r="E15" s="15" t="n">
        <v>250</v>
      </c>
    </row>
    <row r="16">
      <c r="A16" s="20" t="n">
        <v>46183</v>
      </c>
      <c r="B16" s="11" t="inlineStr">
        <is>
          <t>Haircut</t>
        </is>
      </c>
      <c r="C16" s="11" t="inlineStr">
        <is>
          <t>Personal care</t>
        </is>
      </c>
      <c r="D16" s="11" t="inlineStr">
        <is>
          <t>Expense</t>
        </is>
      </c>
      <c r="E16" s="12" t="n">
        <v>25</v>
      </c>
    </row>
    <row r="17">
      <c r="A17" s="21" t="n">
        <v>46184</v>
      </c>
      <c r="B17" s="14" t="inlineStr">
        <is>
          <t>New t-shirt</t>
        </is>
      </c>
      <c r="C17" s="14" t="inlineStr">
        <is>
          <t>Clothing</t>
        </is>
      </c>
      <c r="D17" s="14" t="inlineStr">
        <is>
          <t>Expense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2">
      <c r="A42" s="6" t="inlineStr">
        <is>
          <t>Income (all rows)</t>
        </is>
      </c>
      <c r="B42" s="22">
        <f>SUMIF(D6:D40,"Income",E6:E40)</f>
        <v/>
      </c>
    </row>
    <row r="43">
      <c r="A43" s="6" t="inlineStr">
        <is>
          <t>Expenses (all rows)</t>
        </is>
      </c>
      <c r="B43" s="22">
        <f>SUMIF(D6:D40,"Expense",E6:E40)</f>
        <v/>
      </c>
    </row>
  </sheetData>
  <conditionalFormatting sqref="A6:E40">
    <cfRule type="expression" priority="1" dxfId="2">
      <formula>$D6="Income"</formula>
    </cfRule>
  </conditionalFormatting>
  <dataValidations count="2">
    <dataValidation sqref="C6:C40" showDropDown="0" showInputMessage="0" showErrorMessage="1" allowBlank="1" type="list">
      <formula1>Categories!$A$6:$A$20</formula1>
    </dataValidation>
    <dataValidation sqref="D6:D40" showDropDown="0" showInputMessage="0" showErrorMessage="1" allowBlank="1" type="list">
      <formula1>Categories!$E$6:$E$7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Monthly Budget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Categories &amp; monthly budgets</t>
        </is>
      </c>
    </row>
    <row r="4">
      <c r="A4" s="5" t="inlineStr">
        <is>
          <t>Edit this list — dropdowns and the dashboard update automatically.</t>
        </is>
      </c>
    </row>
    <row r="5" ht="20" customHeight="1">
      <c r="A5" s="10" t="inlineStr">
        <is>
          <t>Category</t>
        </is>
      </c>
      <c r="B5" s="10" t="inlineStr">
        <is>
          <t>Monthly budget</t>
        </is>
      </c>
      <c r="E5" s="10" t="inlineStr">
        <is>
          <t>Type</t>
        </is>
      </c>
    </row>
    <row r="6">
      <c r="A6" s="11" t="inlineStr">
        <is>
          <t>Rent</t>
        </is>
      </c>
      <c r="B6" s="12" t="n">
        <v>1200</v>
      </c>
      <c r="E6" s="11" t="inlineStr">
        <is>
          <t>Income</t>
        </is>
      </c>
    </row>
    <row r="7">
      <c r="A7" s="14" t="inlineStr">
        <is>
          <t>Groceries</t>
        </is>
      </c>
      <c r="B7" s="15" t="n">
        <v>450</v>
      </c>
      <c r="E7" s="14" t="inlineStr">
        <is>
          <t>Expense</t>
        </is>
      </c>
    </row>
    <row r="8">
      <c r="A8" s="11" t="inlineStr">
        <is>
          <t>Utilities</t>
        </is>
      </c>
      <c r="B8" s="12" t="n">
        <v>150</v>
      </c>
    </row>
    <row r="9">
      <c r="A9" s="14" t="inlineStr">
        <is>
          <t>Internet &amp; phone</t>
        </is>
      </c>
      <c r="B9" s="15" t="n">
        <v>80</v>
      </c>
    </row>
    <row r="10">
      <c r="A10" s="11" t="inlineStr">
        <is>
          <t>Transport</t>
        </is>
      </c>
      <c r="B10" s="12" t="n">
        <v>120</v>
      </c>
    </row>
    <row r="11">
      <c r="A11" s="14" t="inlineStr">
        <is>
          <t>Dining out</t>
        </is>
      </c>
      <c r="B11" s="15" t="n">
        <v>150</v>
      </c>
    </row>
    <row r="12">
      <c r="A12" s="11" t="inlineStr">
        <is>
          <t>Entertainment</t>
        </is>
      </c>
      <c r="B12" s="12" t="n">
        <v>100</v>
      </c>
    </row>
    <row r="13">
      <c r="A13" s="14" t="inlineStr">
        <is>
          <t>Subscriptions</t>
        </is>
      </c>
      <c r="B13" s="15" t="n">
        <v>40</v>
      </c>
    </row>
    <row r="14">
      <c r="A14" s="11" t="inlineStr">
        <is>
          <t>Clothing</t>
        </is>
      </c>
      <c r="B14" s="12" t="n">
        <v>80</v>
      </c>
    </row>
    <row r="15">
      <c r="A15" s="14" t="inlineStr">
        <is>
          <t>Personal care</t>
        </is>
      </c>
      <c r="B15" s="15" t="n">
        <v>60</v>
      </c>
    </row>
    <row r="16">
      <c r="A16" s="11" t="inlineStr">
        <is>
          <t>Household</t>
        </is>
      </c>
      <c r="B16" s="12" t="n">
        <v>90</v>
      </c>
    </row>
    <row r="17">
      <c r="A17" s="14" t="inlineStr">
        <is>
          <t>Gifts</t>
        </is>
      </c>
      <c r="B17" s="15" t="n">
        <v>50</v>
      </c>
    </row>
    <row r="18">
      <c r="A18" s="11" t="inlineStr">
        <is>
          <t>Other</t>
        </is>
      </c>
      <c r="B18" s="12" t="n">
        <v>100</v>
      </c>
    </row>
    <row r="19">
      <c r="A19" s="11" t="inlineStr">
        <is>
          <t>Salary</t>
        </is>
      </c>
      <c r="B19" s="12" t="n"/>
      <c r="C19" s="8" t="inlineStr">
        <is>
          <t>&lt;- income categories (no budget needed)</t>
        </is>
      </c>
    </row>
    <row r="20">
      <c r="A20" s="14" t="inlineStr">
        <is>
          <t>Other income</t>
        </is>
      </c>
      <c r="B20" s="15" t="n"/>
    </row>
    <row r="22">
      <c r="A22" s="6" t="inlineStr">
        <is>
          <t>Total budget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2026-06-11T07:29:22Z</dcterms:created>
  <dcterms:modified xsi:type="dcterms:W3CDTF">2026-06-11T07:29:22Z</dcterms:modified>
</cp:coreProperties>
</file>