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oldes" sheetId="1" state="visible" r:id="rId1"/>
    <sheet name="Demandes" sheetId="2" state="visible" r:id="rId2"/>
    <sheet name="Lis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Suivi des congés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Soldes de congés</t>
        </is>
      </c>
    </row>
    <row r="4">
      <c r="A4" s="5" t="inlineStr">
        <is>
          <t>Jours par employé. « Pris » ne compte que les demandes approuvées ; le reste se calcule.</t>
        </is>
      </c>
    </row>
    <row r="5"/>
    <row r="6">
      <c r="A6" s="6" t="inlineStr">
        <is>
          <t>Employés</t>
        </is>
      </c>
      <c r="B6" s="7">
        <f>COUNTA($A$10:$A$25)</f>
        <v/>
      </c>
      <c r="C6" s="6" t="inlineStr">
        <is>
          <t>Jours alloués</t>
        </is>
      </c>
      <c r="D6" s="8">
        <f>SUM($C$10:$C$25)</f>
        <v/>
      </c>
      <c r="E6" s="6" t="inlineStr">
        <is>
          <t>Jours pris</t>
        </is>
      </c>
      <c r="F6" s="8">
        <f>SUM($D$10:$D$25)</f>
        <v/>
      </c>
    </row>
    <row r="7"/>
    <row r="8"/>
    <row r="9" ht="20" customHeight="1">
      <c r="A9" s="9" t="inlineStr">
        <is>
          <t>Employé</t>
        </is>
      </c>
      <c r="B9" s="9" t="inlineStr">
        <is>
          <t>Service</t>
        </is>
      </c>
      <c r="C9" s="9" t="inlineStr">
        <is>
          <t>Droits</t>
        </is>
      </c>
      <c r="D9" s="9" t="inlineStr">
        <is>
          <t>Pris</t>
        </is>
      </c>
      <c r="E9" s="9" t="inlineStr">
        <is>
          <t>Restant</t>
        </is>
      </c>
      <c r="F9" s="9" t="inlineStr">
        <is>
          <t>% utilisé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SUMIFS('Demandes'!$E:$E,'Demandes'!$A:$A,$A10,'Demandes'!$F:$F,"Approuvé")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Ingénierie</t>
        </is>
      </c>
      <c r="C11" s="14" t="n">
        <v>25</v>
      </c>
      <c r="D11" s="14">
        <f>SUMIFS('Demandes'!$E:$E,'Demandes'!$A:$A,$A11,'Demandes'!$F:$F,"Approuvé")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Ingénierie</t>
        </is>
      </c>
      <c r="C12" s="11" t="n">
        <v>22</v>
      </c>
      <c r="D12" s="11">
        <f>SUMIFS('Demandes'!$E:$E,'Demandes'!$A:$A,$A12,'Demandes'!$F:$F,"Approuvé")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SUMIFS('Demandes'!$E:$E,'Demandes'!$A:$A,$A13,'Demandes'!$F:$F,"Approuvé")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Ingénierie</t>
        </is>
      </c>
      <c r="C14" s="11" t="n">
        <v>25</v>
      </c>
      <c r="D14" s="11">
        <f>SUMIFS('Demandes'!$E:$E,'Demandes'!$A:$A,$A14,'Demandes'!$F:$F,"Approuvé")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SUMIFS('Demandes'!$E:$E,'Demandes'!$A:$A,$A15,'Demandes'!$F:$F,"Approuvé")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Opérations</t>
        </is>
      </c>
      <c r="C16" s="11" t="n">
        <v>20</v>
      </c>
      <c r="D16" s="11">
        <f>SUMIFS('Demandes'!$E:$E,'Demandes'!$A:$A,$A16,'Demandes'!$F:$F,"Approuvé")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Opérations</t>
        </is>
      </c>
      <c r="C17" s="14" t="n">
        <v>20</v>
      </c>
      <c r="D17" s="14">
        <f>SUMIFS('Demandes'!$E:$E,'Demandes'!$A:$A,$A17,'Demandes'!$F:$F,"Approuvé")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SUMIFS('Demandes'!$E:$E,'Demandes'!$A:$A,$A18,'Demandes'!$F:$F,"Approuvé")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SUMIFS('Demandes'!$E:$E,'Demandes'!$A:$A,$A19,'Demandes'!$F:$F,"Approuvé")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SUMIFS('Demandes'!$E:$E,'Demandes'!$A:$A,$A20,'Demandes'!$F:$F,"Approuvé")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SUMIFS('Demandes'!$E:$E,'Demandes'!$A:$A,$A21,'Demandes'!$F:$F,"Approuvé")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SUMIFS('Demandes'!$E:$E,'Demandes'!$A:$A,$A22,'Demandes'!$F:$F,"Approuvé")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SUMIFS('Demandes'!$E:$E,'Demandes'!$A:$A,$A23,'Demandes'!$F:$F,"Approuvé")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SUMIFS('Demandes'!$E:$E,'Demandes'!$A:$A,$A24,'Demandes'!$F:$F,"Approuvé")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SUMIFS('Demandes'!$E:$E,'Demandes'!$A:$A,$A25,'Demandes'!$F:$F,"Approuvé")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Suivi des congés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Demandes de congé</t>
        </is>
      </c>
    </row>
    <row r="4">
      <c r="A4" s="5" t="inlineStr">
        <is>
          <t>Une ligne par demande. Seules les lignes approuvées sont déduites du solde.</t>
        </is>
      </c>
    </row>
    <row r="5"/>
    <row r="6">
      <c r="A6" s="6" t="inlineStr">
        <is>
          <t>Demandes</t>
        </is>
      </c>
      <c r="B6" s="7">
        <f>COUNTA($A$10:$A$60)</f>
        <v/>
      </c>
      <c r="C6" s="6" t="inlineStr">
        <is>
          <t>Jours approuvés</t>
        </is>
      </c>
      <c r="D6" s="8">
        <f>SUMIF($F$10:$F$60,"Approuvé",$E$10:$E$60)</f>
        <v/>
      </c>
      <c r="E6" s="6" t="inlineStr">
        <is>
          <t>En attente</t>
        </is>
      </c>
      <c r="F6" s="7">
        <f>COUNTIF($F$10:$F$60,"En attente")</f>
        <v/>
      </c>
    </row>
    <row r="7"/>
    <row r="8"/>
    <row r="9" ht="20" customHeight="1">
      <c r="A9" s="9" t="inlineStr">
        <is>
          <t>Employé</t>
        </is>
      </c>
      <c r="B9" s="9" t="inlineStr">
        <is>
          <t>Type</t>
        </is>
      </c>
      <c r="C9" s="9" t="inlineStr">
        <is>
          <t>Début</t>
        </is>
      </c>
      <c r="D9" s="9" t="inlineStr">
        <is>
          <t>Fin</t>
        </is>
      </c>
      <c r="E9" s="9" t="inlineStr">
        <is>
          <t>Jours</t>
        </is>
      </c>
      <c r="F9" s="9" t="inlineStr">
        <is>
          <t>Statut</t>
        </is>
      </c>
      <c r="G9" s="9" t="inlineStr">
        <is>
          <t>Notes</t>
        </is>
      </c>
    </row>
    <row r="10">
      <c r="A10" s="10" t="inlineStr">
        <is>
          <t>Dana Reed</t>
        </is>
      </c>
      <c r="B10" s="10" t="inlineStr">
        <is>
          <t>Congés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Approuvé</t>
        </is>
      </c>
      <c r="G10" s="10" t="n"/>
    </row>
    <row r="11">
      <c r="A11" s="13" t="inlineStr">
        <is>
          <t>Lee Park</t>
        </is>
      </c>
      <c r="B11" s="13" t="inlineStr">
        <is>
          <t>Maladie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Approuvé</t>
        </is>
      </c>
      <c r="G11" s="13" t="n"/>
    </row>
    <row r="12">
      <c r="A12" s="10" t="inlineStr">
        <is>
          <t>Sam Ortiz</t>
        </is>
      </c>
      <c r="B12" s="10" t="inlineStr">
        <is>
          <t>Congés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Approuvé</t>
        </is>
      </c>
      <c r="G12" s="10" t="n"/>
    </row>
    <row r="13">
      <c r="A13" s="13" t="inlineStr">
        <is>
          <t>Alex Kim</t>
        </is>
      </c>
      <c r="B13" s="13" t="inlineStr">
        <is>
          <t>Personnel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Approuvé</t>
        </is>
      </c>
      <c r="G13" s="13" t="n"/>
    </row>
    <row r="14">
      <c r="A14" s="10" t="inlineStr">
        <is>
          <t>Robin Vale</t>
        </is>
      </c>
      <c r="B14" s="10" t="inlineStr">
        <is>
          <t>Congés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Approuvé</t>
        </is>
      </c>
      <c r="G14" s="10" t="inlineStr">
        <is>
          <t>Vacances d’été</t>
        </is>
      </c>
    </row>
    <row r="15">
      <c r="A15" s="13" t="inlineStr">
        <is>
          <t>Maya Lane</t>
        </is>
      </c>
      <c r="B15" s="13" t="inlineStr">
        <is>
          <t>Maladie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Approuvé</t>
        </is>
      </c>
      <c r="G15" s="13" t="n"/>
    </row>
    <row r="16">
      <c r="A16" s="10" t="inlineStr">
        <is>
          <t>Dana Reed</t>
        </is>
      </c>
      <c r="B16" s="10" t="inlineStr">
        <is>
          <t>Congés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En attente</t>
        </is>
      </c>
      <c r="G16" s="10" t="inlineStr">
        <is>
          <t>En attente de validation</t>
        </is>
      </c>
    </row>
    <row r="17">
      <c r="A17" s="13" t="inlineStr">
        <is>
          <t>Jordan Price</t>
        </is>
      </c>
      <c r="B17" s="13" t="inlineStr">
        <is>
          <t>Personnel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En attente</t>
        </is>
      </c>
      <c r="G17" s="13" t="n"/>
    </row>
    <row r="18">
      <c r="A18" s="10" t="inlineStr">
        <is>
          <t>Chris Doyle</t>
        </is>
      </c>
      <c r="B18" s="10" t="inlineStr">
        <is>
          <t>Sans solde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Décliné</t>
        </is>
      </c>
      <c r="G18" s="10" t="inlineStr">
        <is>
          <t>Chevauche le lancement</t>
        </is>
      </c>
    </row>
    <row r="19">
      <c r="A19" s="13" t="inlineStr">
        <is>
          <t>Sam Ortiz</t>
        </is>
      </c>
      <c r="B19" s="13" t="inlineStr">
        <is>
          <t>Maladie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Approuvé</t>
        </is>
      </c>
      <c r="G19" s="13" t="n"/>
    </row>
    <row r="20">
      <c r="A20" s="10" t="inlineStr">
        <is>
          <t>Lee Park</t>
        </is>
      </c>
      <c r="B20" s="10" t="inlineStr">
        <is>
          <t>Congés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En attente</t>
        </is>
      </c>
      <c r="G20" s="10" t="n"/>
    </row>
    <row r="21">
      <c r="A21" s="13" t="inlineStr">
        <is>
          <t>Maya Lane</t>
        </is>
      </c>
      <c r="B21" s="13" t="inlineStr">
        <is>
          <t>Personnel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Approuvé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$F10="Approuvé"</formula>
    </cfRule>
    <cfRule type="expression" priority="2" dxfId="3">
      <formula>$F10="Décliné"</formula>
    </cfRule>
    <cfRule type="expression" priority="3" dxfId="1">
      <formula>$F10="En attente"</formula>
    </cfRule>
  </conditionalFormatting>
  <dataValidations count="3">
    <dataValidation sqref="A10:A60" showDropDown="0" showInputMessage="0" showErrorMessage="1" allowBlank="1" type="list">
      <formula1>'Soldes'!$A$10:$A$25</formula1>
    </dataValidation>
    <dataValidation sqref="B10:B60" showDropDown="0" showInputMessage="0" showErrorMessage="1" allowBlank="1" type="list">
      <formula1>'Listes'!$A$3:$A$7</formula1>
    </dataValidation>
    <dataValidation sqref="F10:F60" showDropDown="0" showInputMessage="0" showErrorMessage="1" allowBlank="1" type="list">
      <formula1>'Listes'!$B$3:$B$5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Suivi des congés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Type</t>
        </is>
      </c>
      <c r="B2" s="9" t="inlineStr">
        <is>
          <t>Statut</t>
        </is>
      </c>
    </row>
    <row r="3">
      <c r="A3" s="10" t="inlineStr">
        <is>
          <t>Congés</t>
        </is>
      </c>
      <c r="B3" s="10" t="inlineStr">
        <is>
          <t>En attente</t>
        </is>
      </c>
    </row>
    <row r="4">
      <c r="A4" s="13" t="inlineStr">
        <is>
          <t>Maladie</t>
        </is>
      </c>
      <c r="B4" s="13" t="inlineStr">
        <is>
          <t>Approuvé</t>
        </is>
      </c>
    </row>
    <row r="5">
      <c r="A5" s="10" t="inlineStr">
        <is>
          <t>Personnel</t>
        </is>
      </c>
      <c r="B5" s="10" t="inlineStr">
        <is>
          <t>Décliné</t>
        </is>
      </c>
    </row>
    <row r="6">
      <c r="A6" s="13" t="inlineStr">
        <is>
          <t>Sans solde</t>
        </is>
      </c>
      <c r="B6" s="13" t="n"/>
    </row>
    <row r="7">
      <c r="A7" s="10" t="inlineStr">
        <is>
          <t>Autre</t>
        </is>
      </c>
      <c r="B7" s="10" t="n"/>
    </row>
    <row r="8"/>
    <row r="9">
      <c r="A9" s="18" t="inlineStr">
        <is>
          <t>Modifiez ici les types de congé et les statuts — les deux menus suivent ces listes.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2026-06-15T09:19:46Z</dcterms:modified>
</cp:coreProperties>
</file>