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ats" sheetId="1" state="visible" r:id="rId1"/>
    <sheet name="Taux par assureur" sheetId="2" state="visible" r:id="rId2"/>
    <sheet name="Synthèse" sheetId="3" state="visible" r:id="rId3"/>
    <sheet name="Lis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#,##0.00 &quot;€&quot;"/>
    <numFmt numFmtId="167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Suivi des commissions d'assurance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Commissions par contrat</t>
        </is>
      </c>
    </row>
    <row r="4">
      <c r="A4" s="5" t="inlineStr">
        <is>
          <t>Une ligne par contrat. Commission attendue = prime x taux de l'assureur. Saisis ce qui a été payé.</t>
        </is>
      </c>
    </row>
    <row r="5"/>
    <row r="6">
      <c r="A6" s="6" t="inlineStr">
        <is>
          <t>Contrats</t>
        </is>
      </c>
      <c r="B6" s="7">
        <f>COUNTA($A$10:$A$150)</f>
        <v/>
      </c>
      <c r="C6" s="6" t="inlineStr">
        <is>
          <t>Attendu</t>
        </is>
      </c>
      <c r="D6" s="8">
        <f>SUM($I$10:$I$150)</f>
        <v/>
      </c>
      <c r="E6" s="6" t="inlineStr">
        <is>
          <t>Reçu</t>
        </is>
      </c>
      <c r="F6" s="8">
        <f>SUM($J$10:$J$150)</f>
        <v/>
      </c>
      <c r="G6" s="6" t="inlineStr">
        <is>
          <t>À encaisser</t>
        </is>
      </c>
      <c r="H6" s="8">
        <f>SUM($K$10:$K$150)</f>
        <v/>
      </c>
    </row>
    <row r="7"/>
    <row r="8"/>
    <row r="9" ht="20" customHeight="1">
      <c r="A9" s="9" t="inlineStr">
        <is>
          <t>N° de contrat</t>
        </is>
      </c>
      <c r="B9" s="9" t="inlineStr">
        <is>
          <t>Client</t>
        </is>
      </c>
      <c r="C9" s="9" t="inlineStr">
        <is>
          <t>Assureur</t>
        </is>
      </c>
      <c r="D9" s="9" t="inlineStr">
        <is>
          <t>Branche</t>
        </is>
      </c>
      <c r="E9" s="9" t="inlineStr">
        <is>
          <t>Type</t>
        </is>
      </c>
      <c r="F9" s="9" t="inlineStr">
        <is>
          <t>Date d'effet</t>
        </is>
      </c>
      <c r="G9" s="9" t="inlineStr">
        <is>
          <t>Prime</t>
        </is>
      </c>
      <c r="H9" s="9" t="inlineStr">
        <is>
          <t>Taux</t>
        </is>
      </c>
      <c r="I9" s="9" t="inlineStr">
        <is>
          <t>Attendu</t>
        </is>
      </c>
      <c r="J9" s="9" t="inlineStr">
        <is>
          <t>Reçu</t>
        </is>
      </c>
      <c r="K9" s="9" t="inlineStr">
        <is>
          <t>Écart</t>
        </is>
      </c>
      <c r="L9" s="9" t="inlineStr">
        <is>
          <t>Payée le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Assureur A</t>
        </is>
      </c>
      <c r="D10" s="10" t="inlineStr">
        <is>
          <t>Auto</t>
        </is>
      </c>
      <c r="E10" s="10" t="inlineStr">
        <is>
          <t>Nouvelle</t>
        </is>
      </c>
      <c r="F10" s="11" t="n">
        <v>46034</v>
      </c>
      <c r="G10" s="12" t="n">
        <v>1450</v>
      </c>
      <c r="H10" s="13">
        <f>IF(OR($C10="",$E10=""),"",IFERROR(VLOOKUP($C10,'Taux par assureur'!$A$10:$C$21,IF($E10='Listes'!$B$3,2,3),FALSE),0))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Assureur B</t>
        </is>
      </c>
      <c r="D11" s="14" t="inlineStr">
        <is>
          <t>Professionnel</t>
        </is>
      </c>
      <c r="E11" s="14" t="inlineStr">
        <is>
          <t>Nouvelle</t>
        </is>
      </c>
      <c r="F11" s="15" t="n">
        <v>46050</v>
      </c>
      <c r="G11" s="16" t="n">
        <v>6200</v>
      </c>
      <c r="H11" s="17">
        <f>IF(OR($C11="",$E11=""),"",IFERROR(VLOOKUP($C11,'Taux par assureur'!$A$10:$C$21,IF($E11='Listes'!$B$3,2,3),FALSE),0))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Assureur C</t>
        </is>
      </c>
      <c r="D12" s="10" t="inlineStr">
        <is>
          <t>Habitation</t>
        </is>
      </c>
      <c r="E12" s="10" t="inlineStr">
        <is>
          <t>Renouvellement</t>
        </is>
      </c>
      <c r="F12" s="11" t="n">
        <v>46056</v>
      </c>
      <c r="G12" s="12" t="n">
        <v>1980</v>
      </c>
      <c r="H12" s="13">
        <f>IF(OR($C12="",$E12=""),"",IFERROR(VLOOKUP($C12,'Taux par assureur'!$A$10:$C$21,IF($E12='Listes'!$B$3,2,3),FALSE),0))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Assureur D</t>
        </is>
      </c>
      <c r="D13" s="14" t="inlineStr">
        <is>
          <t>Vie</t>
        </is>
      </c>
      <c r="E13" s="14" t="inlineStr">
        <is>
          <t>Nouvelle</t>
        </is>
      </c>
      <c r="F13" s="15" t="n">
        <v>46073</v>
      </c>
      <c r="G13" s="16" t="n">
        <v>2400</v>
      </c>
      <c r="H13" s="17">
        <f>IF(OR($C13="",$E13=""),"",IFERROR(VLOOKUP($C13,'Taux par assureur'!$A$10:$C$21,IF($E13='Listes'!$B$3,2,3),FALSE),0))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Assureur A</t>
        </is>
      </c>
      <c r="D14" s="10" t="inlineStr">
        <is>
          <t>Auto</t>
        </is>
      </c>
      <c r="E14" s="10" t="inlineStr">
        <is>
          <t>Renouvellement</t>
        </is>
      </c>
      <c r="F14" s="11" t="n">
        <v>46086</v>
      </c>
      <c r="G14" s="12" t="n">
        <v>1320</v>
      </c>
      <c r="H14" s="13">
        <f>IF(OR($C14="",$E14=""),"",IFERROR(VLOOKUP($C14,'Taux par assureur'!$A$10:$C$21,IF($E14='Listes'!$B$3,2,3),FALSE),0))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Assureur B</t>
        </is>
      </c>
      <c r="D15" s="14" t="inlineStr">
        <is>
          <t>Professionnel</t>
        </is>
      </c>
      <c r="E15" s="14" t="inlineStr">
        <is>
          <t>Renouvellement</t>
        </is>
      </c>
      <c r="F15" s="15" t="n">
        <v>46099</v>
      </c>
      <c r="G15" s="16" t="n">
        <v>7400</v>
      </c>
      <c r="H15" s="17">
        <f>IF(OR($C15="",$E15=""),"",IFERROR(VLOOKUP($C15,'Taux par assureur'!$A$10:$C$21,IF($E15='Listes'!$B$3,2,3),FALSE),0))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Assureur C</t>
        </is>
      </c>
      <c r="D16" s="10" t="inlineStr">
        <is>
          <t>Habitation</t>
        </is>
      </c>
      <c r="E16" s="10" t="inlineStr">
        <is>
          <t>Nouvelle</t>
        </is>
      </c>
      <c r="F16" s="11" t="n">
        <v>46114</v>
      </c>
      <c r="G16" s="12" t="n">
        <v>2150</v>
      </c>
      <c r="H16" s="13">
        <f>IF(OR($C16="",$E16=""),"",IFERROR(VLOOKUP($C16,'Taux par assureur'!$A$10:$C$21,IF($E16='Listes'!$B$3,2,3),FALSE),0))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Assureur A</t>
        </is>
      </c>
      <c r="D17" s="14" t="inlineStr">
        <is>
          <t>Santé</t>
        </is>
      </c>
      <c r="E17" s="14" t="inlineStr">
        <is>
          <t>Nouvelle</t>
        </is>
      </c>
      <c r="F17" s="15" t="n">
        <v>46128</v>
      </c>
      <c r="G17" s="16" t="n">
        <v>3600</v>
      </c>
      <c r="H17" s="17">
        <f>IF(OR($C17="",$E17=""),"",IFERROR(VLOOKUP($C17,'Taux par assureur'!$A$10:$C$21,IF($E17='Listes'!$B$3,2,3),FALSE),0))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Assureur D</t>
        </is>
      </c>
      <c r="D18" s="10" t="inlineStr">
        <is>
          <t>Vie</t>
        </is>
      </c>
      <c r="E18" s="10" t="inlineStr">
        <is>
          <t>Renouvellement</t>
        </is>
      </c>
      <c r="F18" s="11" t="n">
        <v>46149</v>
      </c>
      <c r="G18" s="12" t="n">
        <v>2400</v>
      </c>
      <c r="H18" s="13">
        <f>IF(OR($C18="",$E18=""),"",IFERROR(VLOOKUP($C18,'Taux par assureur'!$A$10:$C$21,IF($E18='Listes'!$B$3,2,3),FALSE),0))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Assureur B</t>
        </is>
      </c>
      <c r="D19" s="14" t="inlineStr">
        <is>
          <t>Professionnel</t>
        </is>
      </c>
      <c r="E19" s="14" t="inlineStr">
        <is>
          <t>Nouvelle</t>
        </is>
      </c>
      <c r="F19" s="15" t="n">
        <v>46168</v>
      </c>
      <c r="G19" s="16" t="n">
        <v>5800</v>
      </c>
      <c r="H19" s="17">
        <f>IF(OR($C19="",$E19=""),"",IFERROR(VLOOKUP($C19,'Taux par assureur'!$A$10:$C$21,IF($E19='Listes'!$B$3,2,3),FALSE),0))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IF(OR($C20="",$E20=""),"",IFERROR(VLOOKUP($C20,'Taux par assureur'!$A$10:$C$21,IF($E20='Listes'!$B$3,2,3),FALSE),0))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IF(OR($C21="",$E21=""),"",IFERROR(VLOOKUP($C21,'Taux par assureur'!$A$10:$C$21,IF($E21='Listes'!$B$3,2,3),FALSE),0))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IF(OR($C22="",$E22=""),"",IFERROR(VLOOKUP($C22,'Taux par assureur'!$A$10:$C$21,IF($E22='Listes'!$B$3,2,3),FALSE),0))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IF(OR($C23="",$E23=""),"",IFERROR(VLOOKUP($C23,'Taux par assureur'!$A$10:$C$21,IF($E23='Listes'!$B$3,2,3),FALSE),0))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IF(OR($C24="",$E24=""),"",IFERROR(VLOOKUP($C24,'Taux par assureur'!$A$10:$C$21,IF($E24='Listes'!$B$3,2,3),FALSE),0))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IF(OR($C25="",$E25=""),"",IFERROR(VLOOKUP($C25,'Taux par assureur'!$A$10:$C$21,IF($E25='Listes'!$B$3,2,3),FALSE),0))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IF(OR($C26="",$E26=""),"",IFERROR(VLOOKUP($C26,'Taux par assureur'!$A$10:$C$21,IF($E26='Listes'!$B$3,2,3),FALSE),0))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IF(OR($C27="",$E27=""),"",IFERROR(VLOOKUP($C27,'Taux par assureur'!$A$10:$C$21,IF($E27='Listes'!$B$3,2,3),FALSE),0))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IF(OR($C28="",$E28=""),"",IFERROR(VLOOKUP($C28,'Taux par assureur'!$A$10:$C$21,IF($E28='Listes'!$B$3,2,3),FALSE),0))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IF(OR($C29="",$E29=""),"",IFERROR(VLOOKUP($C29,'Taux par assureur'!$A$10:$C$21,IF($E29='Listes'!$B$3,2,3),FALSE),0))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IF(OR($C30="",$E30=""),"",IFERROR(VLOOKUP($C30,'Taux par assureur'!$A$10:$C$21,IF($E30='Listes'!$B$3,2,3),FALSE),0))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IF(OR($C31="",$E31=""),"",IFERROR(VLOOKUP($C31,'Taux par assureur'!$A$10:$C$21,IF($E31='Listes'!$B$3,2,3),FALSE),0))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IF(OR($C32="",$E32=""),"",IFERROR(VLOOKUP($C32,'Taux par assureur'!$A$10:$C$21,IF($E32='Listes'!$B$3,2,3),FALSE),0))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IF(OR($C33="",$E33=""),"",IFERROR(VLOOKUP($C33,'Taux par assureur'!$A$10:$C$21,IF($E33='Listes'!$B$3,2,3),FALSE),0))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IF(OR($C34="",$E34=""),"",IFERROR(VLOOKUP($C34,'Taux par assureur'!$A$10:$C$21,IF($E34='Listes'!$B$3,2,3),FALSE),0))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IF(OR($C35="",$E35=""),"",IFERROR(VLOOKUP($C35,'Taux par assureur'!$A$10:$C$21,IF($E35='Listes'!$B$3,2,3),FALSE),0))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IF(OR($C36="",$E36=""),"",IFERROR(VLOOKUP($C36,'Taux par assureur'!$A$10:$C$21,IF($E36='Listes'!$B$3,2,3),FALSE),0))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IF(OR($C37="",$E37=""),"",IFERROR(VLOOKUP($C37,'Taux par assureur'!$A$10:$C$21,IF($E37='Listes'!$B$3,2,3),FALSE),0))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IF(OR($C38="",$E38=""),"",IFERROR(VLOOKUP($C38,'Taux par assureur'!$A$10:$C$21,IF($E38='Listes'!$B$3,2,3),FALSE),0))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IF(OR($C39="",$E39=""),"",IFERROR(VLOOKUP($C39,'Taux par assureur'!$A$10:$C$21,IF($E39='Listes'!$B$3,2,3),FALSE),0))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IF(OR($C40="",$E40=""),"",IFERROR(VLOOKUP($C40,'Taux par assureur'!$A$10:$C$21,IF($E40='Listes'!$B$3,2,3),FALSE),0))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IF(OR($C41="",$E41=""),"",IFERROR(VLOOKUP($C41,'Taux par assureur'!$A$10:$C$21,IF($E41='Listes'!$B$3,2,3),FALSE),0))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IF(OR($C42="",$E42=""),"",IFERROR(VLOOKUP($C42,'Taux par assureur'!$A$10:$C$21,IF($E42='Listes'!$B$3,2,3),FALSE),0))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IF(OR($C43="",$E43=""),"",IFERROR(VLOOKUP($C43,'Taux par assureur'!$A$10:$C$21,IF($E43='Listes'!$B$3,2,3),FALSE),0))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IF(OR($C44="",$E44=""),"",IFERROR(VLOOKUP($C44,'Taux par assureur'!$A$10:$C$21,IF($E44='Listes'!$B$3,2,3),FALSE),0))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IF(OR($C45="",$E45=""),"",IFERROR(VLOOKUP($C45,'Taux par assureur'!$A$10:$C$21,IF($E45='Listes'!$B$3,2,3),FALSE),0))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IF(OR($C46="",$E46=""),"",IFERROR(VLOOKUP($C46,'Taux par assureur'!$A$10:$C$21,IF($E46='Listes'!$B$3,2,3),FALSE),0))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IF(OR($C47="",$E47=""),"",IFERROR(VLOOKUP($C47,'Taux par assureur'!$A$10:$C$21,IF($E47='Listes'!$B$3,2,3),FALSE),0))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IF(OR($C48="",$E48=""),"",IFERROR(VLOOKUP($C48,'Taux par assureur'!$A$10:$C$21,IF($E48='Listes'!$B$3,2,3),FALSE),0))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IF(OR($C49="",$E49=""),"",IFERROR(VLOOKUP($C49,'Taux par assureur'!$A$10:$C$21,IF($E49='Listes'!$B$3,2,3),FALSE),0))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IF(OR($C50="",$E50=""),"",IFERROR(VLOOKUP($C50,'Taux par assureur'!$A$10:$C$21,IF($E50='Listes'!$B$3,2,3),FALSE),0))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IF(OR($C51="",$E51=""),"",IFERROR(VLOOKUP($C51,'Taux par assureur'!$A$10:$C$21,IF($E51='Listes'!$B$3,2,3),FALSE),0))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IF(OR($C52="",$E52=""),"",IFERROR(VLOOKUP($C52,'Taux par assureur'!$A$10:$C$21,IF($E52='Listes'!$B$3,2,3),FALSE),0))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IF(OR($C53="",$E53=""),"",IFERROR(VLOOKUP($C53,'Taux par assureur'!$A$10:$C$21,IF($E53='Listes'!$B$3,2,3),FALSE),0))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IF(OR($C54="",$E54=""),"",IFERROR(VLOOKUP($C54,'Taux par assureur'!$A$10:$C$21,IF($E54='Listes'!$B$3,2,3),FALSE),0))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IF(OR($C55="",$E55=""),"",IFERROR(VLOOKUP($C55,'Taux par assureur'!$A$10:$C$21,IF($E55='Listes'!$B$3,2,3),FALSE),0))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IF(OR($C56="",$E56=""),"",IFERROR(VLOOKUP($C56,'Taux par assureur'!$A$10:$C$21,IF($E56='Listes'!$B$3,2,3),FALSE),0))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IF(OR($C57="",$E57=""),"",IFERROR(VLOOKUP($C57,'Taux par assureur'!$A$10:$C$21,IF($E57='Listes'!$B$3,2,3),FALSE),0))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IF(OR($C58="",$E58=""),"",IFERROR(VLOOKUP($C58,'Taux par assureur'!$A$10:$C$21,IF($E58='Listes'!$B$3,2,3),FALSE),0))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IF(OR($C59="",$E59=""),"",IFERROR(VLOOKUP($C59,'Taux par assureur'!$A$10:$C$21,IF($E59='Listes'!$B$3,2,3),FALSE),0))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IF(OR($C60="",$E60=""),"",IFERROR(VLOOKUP($C60,'Taux par assureur'!$A$10:$C$21,IF($E60='Listes'!$B$3,2,3),FALSE),0))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IF(OR($C61="",$E61=""),"",IFERROR(VLOOKUP($C61,'Taux par assureur'!$A$10:$C$21,IF($E61='Listes'!$B$3,2,3),FALSE),0))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IF(OR($C62="",$E62=""),"",IFERROR(VLOOKUP($C62,'Taux par assureur'!$A$10:$C$21,IF($E62='Listes'!$B$3,2,3),FALSE),0))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IF(OR($C63="",$E63=""),"",IFERROR(VLOOKUP($C63,'Taux par assureur'!$A$10:$C$21,IF($E63='Listes'!$B$3,2,3),FALSE),0))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IF(OR($C64="",$E64=""),"",IFERROR(VLOOKUP($C64,'Taux par assureur'!$A$10:$C$21,IF($E64='Listes'!$B$3,2,3),FALSE),0))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IF(OR($C65="",$E65=""),"",IFERROR(VLOOKUP($C65,'Taux par assureur'!$A$10:$C$21,IF($E65='Listes'!$B$3,2,3),FALSE),0))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IF(OR($C66="",$E66=""),"",IFERROR(VLOOKUP($C66,'Taux par assureur'!$A$10:$C$21,IF($E66='Listes'!$B$3,2,3),FALSE),0))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IF(OR($C67="",$E67=""),"",IFERROR(VLOOKUP($C67,'Taux par assureur'!$A$10:$C$21,IF($E67='Listes'!$B$3,2,3),FALSE),0))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IF(OR($C68="",$E68=""),"",IFERROR(VLOOKUP($C68,'Taux par assureur'!$A$10:$C$21,IF($E68='Listes'!$B$3,2,3),FALSE),0))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IF(OR($C69="",$E69=""),"",IFERROR(VLOOKUP($C69,'Taux par assureur'!$A$10:$C$21,IF($E69='Listes'!$B$3,2,3),FALSE),0))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IF(OR($C70="",$E70=""),"",IFERROR(VLOOKUP($C70,'Taux par assureur'!$A$10:$C$21,IF($E70='Listes'!$B$3,2,3),FALSE),0))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IF(OR($C71="",$E71=""),"",IFERROR(VLOOKUP($C71,'Taux par assureur'!$A$10:$C$21,IF($E71='Listes'!$B$3,2,3),FALSE),0))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IF(OR($C72="",$E72=""),"",IFERROR(VLOOKUP($C72,'Taux par assureur'!$A$10:$C$21,IF($E72='Listes'!$B$3,2,3),FALSE),0))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IF(OR($C73="",$E73=""),"",IFERROR(VLOOKUP($C73,'Taux par assureur'!$A$10:$C$21,IF($E73='Listes'!$B$3,2,3),FALSE),0))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IF(OR($C74="",$E74=""),"",IFERROR(VLOOKUP($C74,'Taux par assureur'!$A$10:$C$21,IF($E74='Listes'!$B$3,2,3),FALSE),0))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IF(OR($C75="",$E75=""),"",IFERROR(VLOOKUP($C75,'Taux par assureur'!$A$10:$C$21,IF($E75='Listes'!$B$3,2,3),FALSE),0))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IF(OR($C76="",$E76=""),"",IFERROR(VLOOKUP($C76,'Taux par assureur'!$A$10:$C$21,IF($E76='Listes'!$B$3,2,3),FALSE),0))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IF(OR($C77="",$E77=""),"",IFERROR(VLOOKUP($C77,'Taux par assureur'!$A$10:$C$21,IF($E77='Listes'!$B$3,2,3),FALSE),0))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IF(OR($C78="",$E78=""),"",IFERROR(VLOOKUP($C78,'Taux par assureur'!$A$10:$C$21,IF($E78='Listes'!$B$3,2,3),FALSE),0))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IF(OR($C79="",$E79=""),"",IFERROR(VLOOKUP($C79,'Taux par assureur'!$A$10:$C$21,IF($E79='Listes'!$B$3,2,3),FALSE),0))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IF(OR($C80="",$E80=""),"",IFERROR(VLOOKUP($C80,'Taux par assureur'!$A$10:$C$21,IF($E80='Listes'!$B$3,2,3),FALSE),0))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IF(OR($C81="",$E81=""),"",IFERROR(VLOOKUP($C81,'Taux par assureur'!$A$10:$C$21,IF($E81='Listes'!$B$3,2,3),FALSE),0))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IF(OR($C82="",$E82=""),"",IFERROR(VLOOKUP($C82,'Taux par assureur'!$A$10:$C$21,IF($E82='Listes'!$B$3,2,3),FALSE),0))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IF(OR($C83="",$E83=""),"",IFERROR(VLOOKUP($C83,'Taux par assureur'!$A$10:$C$21,IF($E83='Listes'!$B$3,2,3),FALSE),0))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IF(OR($C84="",$E84=""),"",IFERROR(VLOOKUP($C84,'Taux par assureur'!$A$10:$C$21,IF($E84='Listes'!$B$3,2,3),FALSE),0))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IF(OR($C85="",$E85=""),"",IFERROR(VLOOKUP($C85,'Taux par assureur'!$A$10:$C$21,IF($E85='Listes'!$B$3,2,3),FALSE),0))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IF(OR($C86="",$E86=""),"",IFERROR(VLOOKUP($C86,'Taux par assureur'!$A$10:$C$21,IF($E86='Listes'!$B$3,2,3),FALSE),0))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IF(OR($C87="",$E87=""),"",IFERROR(VLOOKUP($C87,'Taux par assureur'!$A$10:$C$21,IF($E87='Listes'!$B$3,2,3),FALSE),0))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IF(OR($C88="",$E88=""),"",IFERROR(VLOOKUP($C88,'Taux par assureur'!$A$10:$C$21,IF($E88='Listes'!$B$3,2,3),FALSE),0))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IF(OR($C89="",$E89=""),"",IFERROR(VLOOKUP($C89,'Taux par assureur'!$A$10:$C$21,IF($E89='Listes'!$B$3,2,3),FALSE),0))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IF(OR($C90="",$E90=""),"",IFERROR(VLOOKUP($C90,'Taux par assureur'!$A$10:$C$21,IF($E90='Listes'!$B$3,2,3),FALSE),0))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IF(OR($C91="",$E91=""),"",IFERROR(VLOOKUP($C91,'Taux par assureur'!$A$10:$C$21,IF($E91='Listes'!$B$3,2,3),FALSE),0))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IF(OR($C92="",$E92=""),"",IFERROR(VLOOKUP($C92,'Taux par assureur'!$A$10:$C$21,IF($E92='Listes'!$B$3,2,3),FALSE),0))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IF(OR($C93="",$E93=""),"",IFERROR(VLOOKUP($C93,'Taux par assureur'!$A$10:$C$21,IF($E93='Listes'!$B$3,2,3),FALSE),0))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IF(OR($C94="",$E94=""),"",IFERROR(VLOOKUP($C94,'Taux par assureur'!$A$10:$C$21,IF($E94='Listes'!$B$3,2,3),FALSE),0))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IF(OR($C95="",$E95=""),"",IFERROR(VLOOKUP($C95,'Taux par assureur'!$A$10:$C$21,IF($E95='Listes'!$B$3,2,3),FALSE),0))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IF(OR($C96="",$E96=""),"",IFERROR(VLOOKUP($C96,'Taux par assureur'!$A$10:$C$21,IF($E96='Listes'!$B$3,2,3),FALSE),0))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IF(OR($C97="",$E97=""),"",IFERROR(VLOOKUP($C97,'Taux par assureur'!$A$10:$C$21,IF($E97='Listes'!$B$3,2,3),FALSE),0))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IF(OR($C98="",$E98=""),"",IFERROR(VLOOKUP($C98,'Taux par assureur'!$A$10:$C$21,IF($E98='Listes'!$B$3,2,3),FALSE),0))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IF(OR($C99="",$E99=""),"",IFERROR(VLOOKUP($C99,'Taux par assureur'!$A$10:$C$21,IF($E99='Listes'!$B$3,2,3),FALSE),0))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IF(OR($C100="",$E100=""),"",IFERROR(VLOOKUP($C100,'Taux par assureur'!$A$10:$C$21,IF($E100='Listes'!$B$3,2,3),FALSE),0))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IF(OR($C101="",$E101=""),"",IFERROR(VLOOKUP($C101,'Taux par assureur'!$A$10:$C$21,IF($E101='Listes'!$B$3,2,3),FALSE),0))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IF(OR($C102="",$E102=""),"",IFERROR(VLOOKUP($C102,'Taux par assureur'!$A$10:$C$21,IF($E102='Listes'!$B$3,2,3),FALSE),0))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IF(OR($C103="",$E103=""),"",IFERROR(VLOOKUP($C103,'Taux par assureur'!$A$10:$C$21,IF($E103='Listes'!$B$3,2,3),FALSE),0))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IF(OR($C104="",$E104=""),"",IFERROR(VLOOKUP($C104,'Taux par assureur'!$A$10:$C$21,IF($E104='Listes'!$B$3,2,3),FALSE),0))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IF(OR($C105="",$E105=""),"",IFERROR(VLOOKUP($C105,'Taux par assureur'!$A$10:$C$21,IF($E105='Listes'!$B$3,2,3),FALSE),0))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IF(OR($C106="",$E106=""),"",IFERROR(VLOOKUP($C106,'Taux par assureur'!$A$10:$C$21,IF($E106='Listes'!$B$3,2,3),FALSE),0))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IF(OR($C107="",$E107=""),"",IFERROR(VLOOKUP($C107,'Taux par assureur'!$A$10:$C$21,IF($E107='Listes'!$B$3,2,3),FALSE),0))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IF(OR($C108="",$E108=""),"",IFERROR(VLOOKUP($C108,'Taux par assureur'!$A$10:$C$21,IF($E108='Listes'!$B$3,2,3),FALSE),0))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IF(OR($C109="",$E109=""),"",IFERROR(VLOOKUP($C109,'Taux par assureur'!$A$10:$C$21,IF($E109='Listes'!$B$3,2,3),FALSE),0))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IF(OR($C110="",$E110=""),"",IFERROR(VLOOKUP($C110,'Taux par assureur'!$A$10:$C$21,IF($E110='Listes'!$B$3,2,3),FALSE),0))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IF(OR($C111="",$E111=""),"",IFERROR(VLOOKUP($C111,'Taux par assureur'!$A$10:$C$21,IF($E111='Listes'!$B$3,2,3),FALSE),0))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IF(OR($C112="",$E112=""),"",IFERROR(VLOOKUP($C112,'Taux par assureur'!$A$10:$C$21,IF($E112='Listes'!$B$3,2,3),FALSE),0))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IF(OR($C113="",$E113=""),"",IFERROR(VLOOKUP($C113,'Taux par assureur'!$A$10:$C$21,IF($E113='Listes'!$B$3,2,3),FALSE),0))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IF(OR($C114="",$E114=""),"",IFERROR(VLOOKUP($C114,'Taux par assureur'!$A$10:$C$21,IF($E114='Listes'!$B$3,2,3),FALSE),0))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IF(OR($C115="",$E115=""),"",IFERROR(VLOOKUP($C115,'Taux par assureur'!$A$10:$C$21,IF($E115='Listes'!$B$3,2,3),FALSE),0))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IF(OR($C116="",$E116=""),"",IFERROR(VLOOKUP($C116,'Taux par assureur'!$A$10:$C$21,IF($E116='Listes'!$B$3,2,3),FALSE),0))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IF(OR($C117="",$E117=""),"",IFERROR(VLOOKUP($C117,'Taux par assureur'!$A$10:$C$21,IF($E117='Listes'!$B$3,2,3),FALSE),0))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IF(OR($C118="",$E118=""),"",IFERROR(VLOOKUP($C118,'Taux par assureur'!$A$10:$C$21,IF($E118='Listes'!$B$3,2,3),FALSE),0))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IF(OR($C119="",$E119=""),"",IFERROR(VLOOKUP($C119,'Taux par assureur'!$A$10:$C$21,IF($E119='Listes'!$B$3,2,3),FALSE),0))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IF(OR($C120="",$E120=""),"",IFERROR(VLOOKUP($C120,'Taux par assureur'!$A$10:$C$21,IF($E120='Listes'!$B$3,2,3),FALSE),0))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IF(OR($C121="",$E121=""),"",IFERROR(VLOOKUP($C121,'Taux par assureur'!$A$10:$C$21,IF($E121='Listes'!$B$3,2,3),FALSE),0))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IF(OR($C122="",$E122=""),"",IFERROR(VLOOKUP($C122,'Taux par assureur'!$A$10:$C$21,IF($E122='Listes'!$B$3,2,3),FALSE),0))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IF(OR($C123="",$E123=""),"",IFERROR(VLOOKUP($C123,'Taux par assureur'!$A$10:$C$21,IF($E123='Listes'!$B$3,2,3),FALSE),0))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IF(OR($C124="",$E124=""),"",IFERROR(VLOOKUP($C124,'Taux par assureur'!$A$10:$C$21,IF($E124='Listes'!$B$3,2,3),FALSE),0))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IF(OR($C125="",$E125=""),"",IFERROR(VLOOKUP($C125,'Taux par assureur'!$A$10:$C$21,IF($E125='Listes'!$B$3,2,3),FALSE),0))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IF(OR($C126="",$E126=""),"",IFERROR(VLOOKUP($C126,'Taux par assureur'!$A$10:$C$21,IF($E126='Listes'!$B$3,2,3),FALSE),0))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IF(OR($C127="",$E127=""),"",IFERROR(VLOOKUP($C127,'Taux par assureur'!$A$10:$C$21,IF($E127='Listes'!$B$3,2,3),FALSE),0))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IF(OR($C128="",$E128=""),"",IFERROR(VLOOKUP($C128,'Taux par assureur'!$A$10:$C$21,IF($E128='Listes'!$B$3,2,3),FALSE),0))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IF(OR($C129="",$E129=""),"",IFERROR(VLOOKUP($C129,'Taux par assureur'!$A$10:$C$21,IF($E129='Listes'!$B$3,2,3),FALSE),0))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IF(OR($C130="",$E130=""),"",IFERROR(VLOOKUP($C130,'Taux par assureur'!$A$10:$C$21,IF($E130='Listes'!$B$3,2,3),FALSE),0))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IF(OR($C131="",$E131=""),"",IFERROR(VLOOKUP($C131,'Taux par assureur'!$A$10:$C$21,IF($E131='Listes'!$B$3,2,3),FALSE),0))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IF(OR($C132="",$E132=""),"",IFERROR(VLOOKUP($C132,'Taux par assureur'!$A$10:$C$21,IF($E132='Listes'!$B$3,2,3),FALSE),0))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IF(OR($C133="",$E133=""),"",IFERROR(VLOOKUP($C133,'Taux par assureur'!$A$10:$C$21,IF($E133='Listes'!$B$3,2,3),FALSE),0))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IF(OR($C134="",$E134=""),"",IFERROR(VLOOKUP($C134,'Taux par assureur'!$A$10:$C$21,IF($E134='Listes'!$B$3,2,3),FALSE),0))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IF(OR($C135="",$E135=""),"",IFERROR(VLOOKUP($C135,'Taux par assureur'!$A$10:$C$21,IF($E135='Listes'!$B$3,2,3),FALSE),0))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IF(OR($C136="",$E136=""),"",IFERROR(VLOOKUP($C136,'Taux par assureur'!$A$10:$C$21,IF($E136='Listes'!$B$3,2,3),FALSE),0))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IF(OR($C137="",$E137=""),"",IFERROR(VLOOKUP($C137,'Taux par assureur'!$A$10:$C$21,IF($E137='Listes'!$B$3,2,3),FALSE),0))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IF(OR($C138="",$E138=""),"",IFERROR(VLOOKUP($C138,'Taux par assureur'!$A$10:$C$21,IF($E138='Listes'!$B$3,2,3),FALSE),0))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IF(OR($C139="",$E139=""),"",IFERROR(VLOOKUP($C139,'Taux par assureur'!$A$10:$C$21,IF($E139='Listes'!$B$3,2,3),FALSE),0))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IF(OR($C140="",$E140=""),"",IFERROR(VLOOKUP($C140,'Taux par assureur'!$A$10:$C$21,IF($E140='Listes'!$B$3,2,3),FALSE),0))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IF(OR($C141="",$E141=""),"",IFERROR(VLOOKUP($C141,'Taux par assureur'!$A$10:$C$21,IF($E141='Listes'!$B$3,2,3),FALSE),0))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IF(OR($C142="",$E142=""),"",IFERROR(VLOOKUP($C142,'Taux par assureur'!$A$10:$C$21,IF($E142='Listes'!$B$3,2,3),FALSE),0))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IF(OR($C143="",$E143=""),"",IFERROR(VLOOKUP($C143,'Taux par assureur'!$A$10:$C$21,IF($E143='Listes'!$B$3,2,3),FALSE),0))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IF(OR($C144="",$E144=""),"",IFERROR(VLOOKUP($C144,'Taux par assureur'!$A$10:$C$21,IF($E144='Listes'!$B$3,2,3),FALSE),0))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IF(OR($C145="",$E145=""),"",IFERROR(VLOOKUP($C145,'Taux par assureur'!$A$10:$C$21,IF($E145='Listes'!$B$3,2,3),FALSE),0))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IF(OR($C146="",$E146=""),"",IFERROR(VLOOKUP($C146,'Taux par assureur'!$A$10:$C$21,IF($E146='Listes'!$B$3,2,3),FALSE),0))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IF(OR($C147="",$E147=""),"",IFERROR(VLOOKUP($C147,'Taux par assureur'!$A$10:$C$21,IF($E147='Listes'!$B$3,2,3),FALSE),0))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IF(OR($C148="",$E148=""),"",IFERROR(VLOOKUP($C148,'Taux par assureur'!$A$10:$C$21,IF($E148='Listes'!$B$3,2,3),FALSE),0))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IF(OR($C149="",$E149=""),"",IFERROR(VLOOKUP($C149,'Taux par assureur'!$A$10:$C$21,IF($E149='Listes'!$B$3,2,3),FALSE),0))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IF(OR($C150="",$E150=""),"",IFERROR(VLOOKUP($C150,'Taux par assureur'!$A$10:$C$21,IF($E150='Listes'!$B$3,2,3),FALSE),0))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'Taux par assureur'!$A$10:$A$21</formula1>
    </dataValidation>
    <dataValidation sqref="D10:D150" showDropDown="0" showInputMessage="0" showErrorMessage="1" allowBlank="1" type="list">
      <formula1>'Listes'!$A$3:$A$8</formula1>
    </dataValidation>
    <dataValidation sqref="E10:E150" showDropDown="0" showInputMessage="0" showErrorMessage="1" allowBlank="1" type="list">
      <formula1>'Listes'!$B$3:$B$4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Suivi des commissions d'assurance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Taux de commission par assureur</t>
        </is>
      </c>
    </row>
    <row r="4">
      <c r="A4" s="5" t="inlineStr">
        <is>
          <t>Saisis les taux de tes propres accords avec les assureurs. Contrats les cherche ici.</t>
        </is>
      </c>
    </row>
    <row r="5"/>
    <row r="6"/>
    <row r="7"/>
    <row r="8"/>
    <row r="9" ht="20" customHeight="1">
      <c r="A9" s="9" t="inlineStr">
        <is>
          <t>Assureur</t>
        </is>
      </c>
      <c r="B9" s="9" t="inlineStr">
        <is>
          <t>Taux affaire nouvelle</t>
        </is>
      </c>
      <c r="C9" s="9" t="inlineStr">
        <is>
          <t>Taux renouvellement</t>
        </is>
      </c>
      <c r="D9" s="9" t="inlineStr">
        <is>
          <t>Contrats</t>
        </is>
      </c>
    </row>
    <row r="10">
      <c r="A10" s="10" t="inlineStr">
        <is>
          <t>Assureur A</t>
        </is>
      </c>
      <c r="B10" s="13" t="n">
        <v>0.15</v>
      </c>
      <c r="C10" s="13" t="n">
        <v>0.1</v>
      </c>
      <c r="D10" s="18">
        <f>IF($A10="","",COUNTIF('Contrats'!$C:$C,$A10))</f>
        <v/>
      </c>
    </row>
    <row r="11">
      <c r="A11" s="14" t="inlineStr">
        <is>
          <t>Assureur B</t>
        </is>
      </c>
      <c r="B11" s="17" t="n">
        <v>0.12</v>
      </c>
      <c r="C11" s="17" t="n">
        <v>0.08</v>
      </c>
      <c r="D11" s="19">
        <f>IF($A11="","",COUNTIF('Contrats'!$C:$C,$A11))</f>
        <v/>
      </c>
    </row>
    <row r="12">
      <c r="A12" s="10" t="inlineStr">
        <is>
          <t>Assureur C</t>
        </is>
      </c>
      <c r="B12" s="13" t="n">
        <v>0.1</v>
      </c>
      <c r="C12" s="13" t="n">
        <v>0.07000000000000001</v>
      </c>
      <c r="D12" s="18">
        <f>IF($A12="","",COUNTIF('Contrats'!$C:$C,$A12))</f>
        <v/>
      </c>
    </row>
    <row r="13">
      <c r="A13" s="14" t="inlineStr">
        <is>
          <t>Assureur D</t>
        </is>
      </c>
      <c r="B13" s="17" t="n">
        <v>0.18</v>
      </c>
      <c r="C13" s="17" t="n">
        <v>0.05</v>
      </c>
      <c r="D13" s="19">
        <f>IF($A13="","",COUNTIF('Contrats'!$C:$C,$A13))</f>
        <v/>
      </c>
    </row>
    <row r="14">
      <c r="A14" s="10" t="n"/>
      <c r="B14" s="13" t="n"/>
      <c r="C14" s="13" t="n"/>
      <c r="D14" s="18">
        <f>IF($A14="","",COUNTIF('Contrats'!$C:$C,$A14))</f>
        <v/>
      </c>
    </row>
    <row r="15">
      <c r="A15" s="14" t="n"/>
      <c r="B15" s="17" t="n"/>
      <c r="C15" s="17" t="n"/>
      <c r="D15" s="19">
        <f>IF($A15="","",COUNTIF('Contrats'!$C:$C,$A15))</f>
        <v/>
      </c>
    </row>
    <row r="16">
      <c r="A16" s="10" t="n"/>
      <c r="B16" s="13" t="n"/>
      <c r="C16" s="13" t="n"/>
      <c r="D16" s="18">
        <f>IF($A16="","",COUNTIF('Contrats'!$C:$C,$A16))</f>
        <v/>
      </c>
    </row>
    <row r="17">
      <c r="A17" s="14" t="n"/>
      <c r="B17" s="17" t="n"/>
      <c r="C17" s="17" t="n"/>
      <c r="D17" s="19">
        <f>IF($A17="","",COUNTIF('Contrats'!$C:$C,$A17))</f>
        <v/>
      </c>
    </row>
    <row r="18">
      <c r="A18" s="10" t="n"/>
      <c r="B18" s="13" t="n"/>
      <c r="C18" s="13" t="n"/>
      <c r="D18" s="18">
        <f>IF($A18="","",COUNTIF('Contrats'!$C:$C,$A18))</f>
        <v/>
      </c>
    </row>
    <row r="19">
      <c r="A19" s="14" t="n"/>
      <c r="B19" s="17" t="n"/>
      <c r="C19" s="17" t="n"/>
      <c r="D19" s="19">
        <f>IF($A19="","",COUNTIF('Contrats'!$C:$C,$A19))</f>
        <v/>
      </c>
    </row>
    <row r="20">
      <c r="A20" s="10" t="n"/>
      <c r="B20" s="13" t="n"/>
      <c r="C20" s="13" t="n"/>
      <c r="D20" s="18">
        <f>IF($A20="","",COUNTIF('Contrats'!$C:$C,$A20))</f>
        <v/>
      </c>
    </row>
    <row r="21">
      <c r="A21" s="14" t="n"/>
      <c r="B21" s="17" t="n"/>
      <c r="C21" s="17" t="n"/>
      <c r="D21" s="19">
        <f>IF($A21="","",COUNTIF('Contrats'!$C:$C,$A21))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Suivi des commissions d'assurance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Commissions par branche</t>
        </is>
      </c>
    </row>
    <row r="4">
      <c r="A4" s="5" t="inlineStr">
        <is>
          <t>Primes émises, commission attendue et reçue par branche. Les branches payées en moins sont en rouge.</t>
        </is>
      </c>
    </row>
    <row r="5"/>
    <row r="6"/>
    <row r="7"/>
    <row r="8"/>
    <row r="9" ht="20" customHeight="1">
      <c r="A9" s="9" t="inlineStr">
        <is>
          <t>Branche</t>
        </is>
      </c>
      <c r="B9" s="9" t="inlineStr">
        <is>
          <t>Contrats</t>
        </is>
      </c>
      <c r="C9" s="9" t="inlineStr">
        <is>
          <t>Prime</t>
        </is>
      </c>
      <c r="D9" s="9" t="inlineStr">
        <is>
          <t>Attendu</t>
        </is>
      </c>
      <c r="E9" s="9" t="inlineStr">
        <is>
          <t>Reçu</t>
        </is>
      </c>
      <c r="F9" s="9" t="inlineStr">
        <is>
          <t>À encaisser</t>
        </is>
      </c>
    </row>
    <row r="10">
      <c r="A10" s="10">
        <f>'Listes'!$A$3</f>
        <v/>
      </c>
      <c r="B10" s="18">
        <f>COUNTIF('Contrats'!$D:$D,$A10)</f>
        <v/>
      </c>
      <c r="C10" s="12">
        <f>SUMIF('Contrats'!$D:$D,$A10,'Contrats'!$G:$G)</f>
        <v/>
      </c>
      <c r="D10" s="12">
        <f>SUMIF('Contrats'!$D:$D,$A10,'Contrats'!$I:$I)</f>
        <v/>
      </c>
      <c r="E10" s="12">
        <f>SUMIF('Contrats'!$D:$D,$A10,'Contrats'!$J:$J)</f>
        <v/>
      </c>
      <c r="F10" s="12">
        <f>$D10-$E10</f>
        <v/>
      </c>
    </row>
    <row r="11">
      <c r="A11" s="14">
        <f>'Listes'!$A$4</f>
        <v/>
      </c>
      <c r="B11" s="19">
        <f>COUNTIF('Contrats'!$D:$D,$A11)</f>
        <v/>
      </c>
      <c r="C11" s="16">
        <f>SUMIF('Contrats'!$D:$D,$A11,'Contrats'!$G:$G)</f>
        <v/>
      </c>
      <c r="D11" s="16">
        <f>SUMIF('Contrats'!$D:$D,$A11,'Contrats'!$I:$I)</f>
        <v/>
      </c>
      <c r="E11" s="16">
        <f>SUMIF('Contrats'!$D:$D,$A11,'Contrats'!$J:$J)</f>
        <v/>
      </c>
      <c r="F11" s="16">
        <f>$D11-$E11</f>
        <v/>
      </c>
    </row>
    <row r="12">
      <c r="A12" s="10">
        <f>'Listes'!$A$5</f>
        <v/>
      </c>
      <c r="B12" s="18">
        <f>COUNTIF('Contrats'!$D:$D,$A12)</f>
        <v/>
      </c>
      <c r="C12" s="12">
        <f>SUMIF('Contrats'!$D:$D,$A12,'Contrats'!$G:$G)</f>
        <v/>
      </c>
      <c r="D12" s="12">
        <f>SUMIF('Contrats'!$D:$D,$A12,'Contrats'!$I:$I)</f>
        <v/>
      </c>
      <c r="E12" s="12">
        <f>SUMIF('Contrats'!$D:$D,$A12,'Contrats'!$J:$J)</f>
        <v/>
      </c>
      <c r="F12" s="12">
        <f>$D12-$E12</f>
        <v/>
      </c>
    </row>
    <row r="13">
      <c r="A13" s="14">
        <f>'Listes'!$A$6</f>
        <v/>
      </c>
      <c r="B13" s="19">
        <f>COUNTIF('Contrats'!$D:$D,$A13)</f>
        <v/>
      </c>
      <c r="C13" s="16">
        <f>SUMIF('Contrats'!$D:$D,$A13,'Contrats'!$G:$G)</f>
        <v/>
      </c>
      <c r="D13" s="16">
        <f>SUMIF('Contrats'!$D:$D,$A13,'Contrats'!$I:$I)</f>
        <v/>
      </c>
      <c r="E13" s="16">
        <f>SUMIF('Contrats'!$D:$D,$A13,'Contrats'!$J:$J)</f>
        <v/>
      </c>
      <c r="F13" s="16">
        <f>$D13-$E13</f>
        <v/>
      </c>
    </row>
    <row r="14">
      <c r="A14" s="10">
        <f>'Listes'!$A$7</f>
        <v/>
      </c>
      <c r="B14" s="18">
        <f>COUNTIF('Contrats'!$D:$D,$A14)</f>
        <v/>
      </c>
      <c r="C14" s="12">
        <f>SUMIF('Contrats'!$D:$D,$A14,'Contrats'!$G:$G)</f>
        <v/>
      </c>
      <c r="D14" s="12">
        <f>SUMIF('Contrats'!$D:$D,$A14,'Contrats'!$I:$I)</f>
        <v/>
      </c>
      <c r="E14" s="12">
        <f>SUMIF('Contrats'!$D:$D,$A14,'Contrats'!$J:$J)</f>
        <v/>
      </c>
      <c r="F14" s="12">
        <f>$D14-$E14</f>
        <v/>
      </c>
    </row>
    <row r="15">
      <c r="A15" s="14">
        <f>'Listes'!$A$8</f>
        <v/>
      </c>
      <c r="B15" s="19">
        <f>COUNTIF('Contrats'!$D:$D,$A15)</f>
        <v/>
      </c>
      <c r="C15" s="16">
        <f>SUMIF('Contrats'!$D:$D,$A15,'Contrats'!$G:$G)</f>
        <v/>
      </c>
      <c r="D15" s="16">
        <f>SUMIF('Contrats'!$D:$D,$A15,'Contrats'!$I:$I)</f>
        <v/>
      </c>
      <c r="E15" s="16">
        <f>SUMIF('Contrats'!$D:$D,$A15,'Contrats'!$J:$J)</f>
        <v/>
      </c>
      <c r="F15" s="16">
        <f>$D15-$E15</f>
        <v/>
      </c>
    </row>
    <row r="16">
      <c r="A16" s="20" t="inlineStr">
        <is>
          <t>Total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Suivi des commissions d'assurance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Branche</t>
        </is>
      </c>
      <c r="B2" s="9" t="inlineStr">
        <is>
          <t>Type d'affaire</t>
        </is>
      </c>
    </row>
    <row r="3">
      <c r="A3" s="10" t="inlineStr">
        <is>
          <t>Auto</t>
        </is>
      </c>
      <c r="B3" s="10" t="inlineStr">
        <is>
          <t>Nouvelle</t>
        </is>
      </c>
    </row>
    <row r="4">
      <c r="A4" s="14" t="inlineStr">
        <is>
          <t>Habitation</t>
        </is>
      </c>
      <c r="B4" s="14" t="inlineStr">
        <is>
          <t>Renouvellement</t>
        </is>
      </c>
    </row>
    <row r="5">
      <c r="A5" s="10" t="inlineStr">
        <is>
          <t>Vie</t>
        </is>
      </c>
      <c r="B5" s="10" t="n"/>
    </row>
    <row r="6">
      <c r="A6" s="14" t="inlineStr">
        <is>
          <t>Santé</t>
        </is>
      </c>
      <c r="B6" s="14" t="n"/>
    </row>
    <row r="7">
      <c r="A7" s="10" t="inlineStr">
        <is>
          <t>Professionnel</t>
        </is>
      </c>
      <c r="B7" s="10" t="n"/>
    </row>
    <row r="8">
      <c r="A8" s="14" t="inlineStr">
        <is>
          <t>Autres</t>
        </is>
      </c>
      <c r="B8" s="14" t="n"/>
    </row>
    <row r="9"/>
    <row r="10">
      <c r="A10" s="21" t="inlineStr">
        <is>
          <t>Modifie les branches ici, la liste déroulante suit cette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2026-10-23T16:55:25Z</dcterms:created>
  <dcterms:modified xsi:type="dcterms:W3CDTF">2026-10-23T16:55:25Z</dcterms:modified>
</cp:coreProperties>
</file>