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Fasi" sheetId="2" state="visible" r:id="rId2"/>
    <sheet name="Previsio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€&quot; #,##0.00"/>
    <numFmt numFmtId="168" formatCode="dd/mm/yyyy"/>
    <numFmt numFmtId="169" formatCode="[$-410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Pipeline di vendita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Pipeline di vendita</t>
        </is>
      </c>
    </row>
    <row r="4">
      <c r="A4" s="5" t="inlineStr">
        <is>
          <t>Una riga per trattativa. La probabilità segue la fase, valore ponderato = valore x probabilità.</t>
        </is>
      </c>
    </row>
    <row r="5"/>
    <row r="6">
      <c r="A6" s="6" t="inlineStr">
        <is>
          <t>Trattative aperte</t>
        </is>
      </c>
      <c r="B6" s="7">
        <f>COUNTA($A$10:$A$150)-COUNTIF($D$10:$D$150,'Fasi'!$A$15)-COUNTIF($D$10:$D$150,'Fasi'!$A$16)</f>
        <v/>
      </c>
      <c r="C6" s="6" t="inlineStr">
        <is>
          <t>Pipeline aperta</t>
        </is>
      </c>
      <c r="D6" s="8">
        <f>SUM('Fasi'!$D$10:$D$14)</f>
        <v/>
      </c>
      <c r="E6" s="6" t="inlineStr">
        <is>
          <t>Ponderato</t>
        </is>
      </c>
      <c r="F6" s="8">
        <f>SUM('Fasi'!$E$10:$E$14)</f>
        <v/>
      </c>
      <c r="G6" s="6" t="inlineStr">
        <is>
          <t>Vinta</t>
        </is>
      </c>
      <c r="H6" s="8">
        <f>'Fasi'!$D$15</f>
        <v/>
      </c>
    </row>
    <row r="7"/>
    <row r="8"/>
    <row r="9" ht="20" customHeight="1">
      <c r="A9" s="9" t="inlineStr">
        <is>
          <t>Trattativa</t>
        </is>
      </c>
      <c r="B9" s="9" t="inlineStr">
        <is>
          <t>Cliente</t>
        </is>
      </c>
      <c r="C9" s="9" t="inlineStr">
        <is>
          <t>Referente</t>
        </is>
      </c>
      <c r="D9" s="9" t="inlineStr">
        <is>
          <t>Fase</t>
        </is>
      </c>
      <c r="E9" s="9" t="inlineStr">
        <is>
          <t>Valore</t>
        </is>
      </c>
      <c r="F9" s="9" t="inlineStr">
        <is>
          <t>Probabilità</t>
        </is>
      </c>
      <c r="G9" s="9" t="inlineStr">
        <is>
          <t>Ponderato</t>
        </is>
      </c>
      <c r="H9" s="9" t="inlineStr">
        <is>
          <t>Chiusura prevista</t>
        </is>
      </c>
      <c r="I9" s="9" t="inlineStr">
        <is>
          <t>Prossimo passo</t>
        </is>
      </c>
      <c r="J9" s="9" t="inlineStr">
        <is>
          <t>Giorni alla chiusura</t>
        </is>
      </c>
    </row>
    <row r="10">
      <c r="A10" s="10" t="inlineStr">
        <is>
          <t>Licenza annuale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Negoziazione</t>
        </is>
      </c>
      <c r="E10" s="11" t="n">
        <v>18000</v>
      </c>
      <c r="F10" s="12">
        <f>IF($D10="","",IFERROR(VLOOKUP($D10,'Fasi'!$A$10:$B$16,2,FALSE),0))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Inviare le condizioni finali</t>
        </is>
      </c>
      <c r="J10" s="14">
        <f>IF($H10="","",$H10-TODAY())</f>
        <v/>
      </c>
    </row>
    <row r="11">
      <c r="A11" s="15" t="inlineStr">
        <is>
          <t>Progetto pilota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Proposta</t>
        </is>
      </c>
      <c r="E11" s="16" t="n">
        <v>7500</v>
      </c>
      <c r="F11" s="17">
        <f>IF($D11="","",IFERROR(VLOOKUP($D11,'Fasi'!$A$10:$B$16,2,FALSE),0))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Chiamata di revisione proposta</t>
        </is>
      </c>
      <c r="J11" s="19">
        <f>IF($H11="","",$H11-TODAY())</f>
        <v/>
      </c>
    </row>
    <row r="12">
      <c r="A12" s="10" t="inlineStr">
        <is>
          <t>Estensione al team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IF($D12="","",IFERROR(VLOOKUP($D12,'Fasi'!$A$10:$B$16,2,FALSE),0))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per l'amministrazione</t>
        </is>
      </c>
      <c r="J12" s="14">
        <f>IF($H12="","",$H12-TODAY())</f>
        <v/>
      </c>
    </row>
    <row r="13">
      <c r="A13" s="15" t="inlineStr">
        <is>
          <t>Rinnovo supporto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Vinta</t>
        </is>
      </c>
      <c r="E13" s="16" t="n">
        <v>4200</v>
      </c>
      <c r="F13" s="17">
        <f>IF($D13="","",IFERROR(VLOOKUP($D13,'Fasi'!$A$10:$B$16,2,FALSE),0))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Upgrade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Analisi</t>
        </is>
      </c>
      <c r="E14" s="11" t="n">
        <v>9600</v>
      </c>
      <c r="F14" s="12">
        <f>IF($D14="","",IFERROR(VLOOKUP($D14,'Fasi'!$A$10:$B$16,2,FALSE),0))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Analisi dei bisogni</t>
        </is>
      </c>
      <c r="J14" s="14">
        <f>IF($H14="","",$H14-TODAY())</f>
        <v/>
      </c>
    </row>
    <row r="15">
      <c r="A15" s="15" t="inlineStr">
        <is>
          <t>Nuova sede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Prospezione</t>
        </is>
      </c>
      <c r="E15" s="16" t="n">
        <v>15000</v>
      </c>
      <c r="F15" s="17">
        <f>IF($D15="","",IFERROR(VLOOKUP($D15,'Fasi'!$A$10:$B$16,2,FALSE),0))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Email di presentazione</t>
        </is>
      </c>
      <c r="J15" s="19">
        <f>IF($H15="","",$H15-TODAY())</f>
        <v/>
      </c>
    </row>
    <row r="16">
      <c r="A16" s="10" t="inlineStr">
        <is>
          <t>Licenze aggiuntive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Proposta</t>
        </is>
      </c>
      <c r="E16" s="11" t="n">
        <v>5400</v>
      </c>
      <c r="F16" s="12">
        <f>IF($D16="","",IFERROR(VLOOKUP($D16,'Fasi'!$A$10:$B$16,2,FALSE),0))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Rispondere alle domande</t>
        </is>
      </c>
      <c r="J16" s="14">
        <f>IF($H16="","",$H16-TODAY())</f>
        <v/>
      </c>
    </row>
    <row r="17">
      <c r="A17" s="15" t="inlineStr">
        <is>
          <t>Licenza annuale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Persa</t>
        </is>
      </c>
      <c r="E17" s="16" t="n">
        <v>8800</v>
      </c>
      <c r="F17" s="17">
        <f>IF($D17="","",IFERROR(VLOOKUP($D17,'Fasi'!$A$10:$B$16,2,FALSE),0))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Ha scelto un concorrente</t>
        </is>
      </c>
      <c r="J17" s="19">
        <f>IF($H17="","",$H17-TODAY())</f>
        <v/>
      </c>
    </row>
    <row r="18">
      <c r="A18" s="10" t="inlineStr">
        <is>
          <t>Pacchetto formazione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Negoziazione</t>
        </is>
      </c>
      <c r="E18" s="11" t="n">
        <v>3600</v>
      </c>
      <c r="F18" s="12">
        <f>IF($D18="","",IFERROR(VLOOKUP($D18,'Fasi'!$A$10:$B$16,2,FALSE),0))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Confermare la data di inizio</t>
        </is>
      </c>
      <c r="J18" s="14">
        <f>IF($H18="","",$H18-TODAY())</f>
        <v/>
      </c>
    </row>
    <row r="19">
      <c r="A19" s="15" t="inlineStr">
        <is>
          <t>Integrazione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IF($D19="","",IFERROR(VLOOKUP($D19,'Fasi'!$A$10:$B$16,2,FALSE),0))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Demo tecnica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IF($D20="","",IFERROR(VLOOKUP($D20,'Fasi'!$A$10:$B$16,2,FALSE),0))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IF($D21="","",IFERROR(VLOOKUP($D21,'Fasi'!$A$10:$B$16,2,FALSE),0))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IF($D22="","",IFERROR(VLOOKUP($D22,'Fasi'!$A$10:$B$16,2,FALSE),0))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IF($D23="","",IFERROR(VLOOKUP($D23,'Fasi'!$A$10:$B$16,2,FALSE),0))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IF($D24="","",IFERROR(VLOOKUP($D24,'Fasi'!$A$10:$B$16,2,FALSE),0))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IF($D25="","",IFERROR(VLOOKUP($D25,'Fasi'!$A$10:$B$16,2,FALSE),0))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IF($D26="","",IFERROR(VLOOKUP($D26,'Fasi'!$A$10:$B$16,2,FALSE),0))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IF($D27="","",IFERROR(VLOOKUP($D27,'Fasi'!$A$10:$B$16,2,FALSE),0))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IF($D28="","",IFERROR(VLOOKUP($D28,'Fasi'!$A$10:$B$16,2,FALSE),0))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IF($D29="","",IFERROR(VLOOKUP($D29,'Fasi'!$A$10:$B$16,2,FALSE),0))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IF($D30="","",IFERROR(VLOOKUP($D30,'Fasi'!$A$10:$B$16,2,FALSE),0))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IF($D31="","",IFERROR(VLOOKUP($D31,'Fasi'!$A$10:$B$16,2,FALSE),0))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IF($D32="","",IFERROR(VLOOKUP($D32,'Fasi'!$A$10:$B$16,2,FALSE),0))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IF($D33="","",IFERROR(VLOOKUP($D33,'Fasi'!$A$10:$B$16,2,FALSE),0))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IF($D34="","",IFERROR(VLOOKUP($D34,'Fasi'!$A$10:$B$16,2,FALSE),0))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IF($D35="","",IFERROR(VLOOKUP($D35,'Fasi'!$A$10:$B$16,2,FALSE),0))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IF($D36="","",IFERROR(VLOOKUP($D36,'Fasi'!$A$10:$B$16,2,FALSE),0))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IF($D37="","",IFERROR(VLOOKUP($D37,'Fasi'!$A$10:$B$16,2,FALSE),0))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IF($D38="","",IFERROR(VLOOKUP($D38,'Fasi'!$A$10:$B$16,2,FALSE),0))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IF($D39="","",IFERROR(VLOOKUP($D39,'Fasi'!$A$10:$B$16,2,FALSE),0))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IF($D40="","",IFERROR(VLOOKUP($D40,'Fasi'!$A$10:$B$16,2,FALSE),0))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IF($D41="","",IFERROR(VLOOKUP($D41,'Fasi'!$A$10:$B$16,2,FALSE),0))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IF($D42="","",IFERROR(VLOOKUP($D42,'Fasi'!$A$10:$B$16,2,FALSE),0))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IF($D43="","",IFERROR(VLOOKUP($D43,'Fasi'!$A$10:$B$16,2,FALSE),0))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IF($D44="","",IFERROR(VLOOKUP($D44,'Fasi'!$A$10:$B$16,2,FALSE),0))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IF($D45="","",IFERROR(VLOOKUP($D45,'Fasi'!$A$10:$B$16,2,FALSE),0))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IF($D46="","",IFERROR(VLOOKUP($D46,'Fasi'!$A$10:$B$16,2,FALSE),0))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IF($D47="","",IFERROR(VLOOKUP($D47,'Fasi'!$A$10:$B$16,2,FALSE),0))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IF($D48="","",IFERROR(VLOOKUP($D48,'Fasi'!$A$10:$B$16,2,FALSE),0))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IF($D49="","",IFERROR(VLOOKUP($D49,'Fasi'!$A$10:$B$16,2,FALSE),0))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IF($D50="","",IFERROR(VLOOKUP($D50,'Fasi'!$A$10:$B$16,2,FALSE),0))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IF($D51="","",IFERROR(VLOOKUP($D51,'Fasi'!$A$10:$B$16,2,FALSE),0))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IF($D52="","",IFERROR(VLOOKUP($D52,'Fasi'!$A$10:$B$16,2,FALSE),0))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IF($D53="","",IFERROR(VLOOKUP($D53,'Fasi'!$A$10:$B$16,2,FALSE),0))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IF($D54="","",IFERROR(VLOOKUP($D54,'Fasi'!$A$10:$B$16,2,FALSE),0))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IF($D55="","",IFERROR(VLOOKUP($D55,'Fasi'!$A$10:$B$16,2,FALSE),0))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IF($D56="","",IFERROR(VLOOKUP($D56,'Fasi'!$A$10:$B$16,2,FALSE),0))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IF($D57="","",IFERROR(VLOOKUP($D57,'Fasi'!$A$10:$B$16,2,FALSE),0))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IF($D58="","",IFERROR(VLOOKUP($D58,'Fasi'!$A$10:$B$16,2,FALSE),0))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IF($D59="","",IFERROR(VLOOKUP($D59,'Fasi'!$A$10:$B$16,2,FALSE),0))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IF($D60="","",IFERROR(VLOOKUP($D60,'Fasi'!$A$10:$B$16,2,FALSE),0))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IF($D61="","",IFERROR(VLOOKUP($D61,'Fasi'!$A$10:$B$16,2,FALSE),0))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IF($D62="","",IFERROR(VLOOKUP($D62,'Fasi'!$A$10:$B$16,2,FALSE),0))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IF($D63="","",IFERROR(VLOOKUP($D63,'Fasi'!$A$10:$B$16,2,FALSE),0))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IF($D64="","",IFERROR(VLOOKUP($D64,'Fasi'!$A$10:$B$16,2,FALSE),0))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IF($D65="","",IFERROR(VLOOKUP($D65,'Fasi'!$A$10:$B$16,2,FALSE),0))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IF($D66="","",IFERROR(VLOOKUP($D66,'Fasi'!$A$10:$B$16,2,FALSE),0))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IF($D67="","",IFERROR(VLOOKUP($D67,'Fasi'!$A$10:$B$16,2,FALSE),0))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IF($D68="","",IFERROR(VLOOKUP($D68,'Fasi'!$A$10:$B$16,2,FALSE),0))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IF($D69="","",IFERROR(VLOOKUP($D69,'Fasi'!$A$10:$B$16,2,FALSE),0))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IF($D70="","",IFERROR(VLOOKUP($D70,'Fasi'!$A$10:$B$16,2,FALSE),0))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IF($D71="","",IFERROR(VLOOKUP($D71,'Fasi'!$A$10:$B$16,2,FALSE),0))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IF($D72="","",IFERROR(VLOOKUP($D72,'Fasi'!$A$10:$B$16,2,FALSE),0))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IF($D73="","",IFERROR(VLOOKUP($D73,'Fasi'!$A$10:$B$16,2,FALSE),0))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IF($D74="","",IFERROR(VLOOKUP($D74,'Fasi'!$A$10:$B$16,2,FALSE),0))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IF($D75="","",IFERROR(VLOOKUP($D75,'Fasi'!$A$10:$B$16,2,FALSE),0))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IF($D76="","",IFERROR(VLOOKUP($D76,'Fasi'!$A$10:$B$16,2,FALSE),0))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IF($D77="","",IFERROR(VLOOKUP($D77,'Fasi'!$A$10:$B$16,2,FALSE),0))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IF($D78="","",IFERROR(VLOOKUP($D78,'Fasi'!$A$10:$B$16,2,FALSE),0))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IF($D79="","",IFERROR(VLOOKUP($D79,'Fasi'!$A$10:$B$16,2,FALSE),0))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IF($D80="","",IFERROR(VLOOKUP($D80,'Fasi'!$A$10:$B$16,2,FALSE),0))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IF($D81="","",IFERROR(VLOOKUP($D81,'Fasi'!$A$10:$B$16,2,FALSE),0))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IF($D82="","",IFERROR(VLOOKUP($D82,'Fasi'!$A$10:$B$16,2,FALSE),0))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IF($D83="","",IFERROR(VLOOKUP($D83,'Fasi'!$A$10:$B$16,2,FALSE),0))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IF($D84="","",IFERROR(VLOOKUP($D84,'Fasi'!$A$10:$B$16,2,FALSE),0))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IF($D85="","",IFERROR(VLOOKUP($D85,'Fasi'!$A$10:$B$16,2,FALSE),0))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IF($D86="","",IFERROR(VLOOKUP($D86,'Fasi'!$A$10:$B$16,2,FALSE),0))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IF($D87="","",IFERROR(VLOOKUP($D87,'Fasi'!$A$10:$B$16,2,FALSE),0))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IF($D88="","",IFERROR(VLOOKUP($D88,'Fasi'!$A$10:$B$16,2,FALSE),0))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IF($D89="","",IFERROR(VLOOKUP($D89,'Fasi'!$A$10:$B$16,2,FALSE),0))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IF($D90="","",IFERROR(VLOOKUP($D90,'Fasi'!$A$10:$B$16,2,FALSE),0))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IF($D91="","",IFERROR(VLOOKUP($D91,'Fasi'!$A$10:$B$16,2,FALSE),0))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IF($D92="","",IFERROR(VLOOKUP($D92,'Fasi'!$A$10:$B$16,2,FALSE),0))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IF($D93="","",IFERROR(VLOOKUP($D93,'Fasi'!$A$10:$B$16,2,FALSE),0))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IF($D94="","",IFERROR(VLOOKUP($D94,'Fasi'!$A$10:$B$16,2,FALSE),0))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IF($D95="","",IFERROR(VLOOKUP($D95,'Fasi'!$A$10:$B$16,2,FALSE),0))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IF($D96="","",IFERROR(VLOOKUP($D96,'Fasi'!$A$10:$B$16,2,FALSE),0))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IF($D97="","",IFERROR(VLOOKUP($D97,'Fasi'!$A$10:$B$16,2,FALSE),0))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IF($D98="","",IFERROR(VLOOKUP($D98,'Fasi'!$A$10:$B$16,2,FALSE),0))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IF($D99="","",IFERROR(VLOOKUP($D99,'Fasi'!$A$10:$B$16,2,FALSE),0))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IF($D100="","",IFERROR(VLOOKUP($D100,'Fasi'!$A$10:$B$16,2,FALSE),0))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IF($D101="","",IFERROR(VLOOKUP($D101,'Fasi'!$A$10:$B$16,2,FALSE),0))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IF($D102="","",IFERROR(VLOOKUP($D102,'Fasi'!$A$10:$B$16,2,FALSE),0))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IF($D103="","",IFERROR(VLOOKUP($D103,'Fasi'!$A$10:$B$16,2,FALSE),0))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IF($D104="","",IFERROR(VLOOKUP($D104,'Fasi'!$A$10:$B$16,2,FALSE),0))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IF($D105="","",IFERROR(VLOOKUP($D105,'Fasi'!$A$10:$B$16,2,FALSE),0))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IF($D106="","",IFERROR(VLOOKUP($D106,'Fasi'!$A$10:$B$16,2,FALSE),0))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IF($D107="","",IFERROR(VLOOKUP($D107,'Fasi'!$A$10:$B$16,2,FALSE),0))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IF($D108="","",IFERROR(VLOOKUP($D108,'Fasi'!$A$10:$B$16,2,FALSE),0))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IF($D109="","",IFERROR(VLOOKUP($D109,'Fasi'!$A$10:$B$16,2,FALSE),0))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IF($D110="","",IFERROR(VLOOKUP($D110,'Fasi'!$A$10:$B$16,2,FALSE),0))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IF($D111="","",IFERROR(VLOOKUP($D111,'Fasi'!$A$10:$B$16,2,FALSE),0))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IF($D112="","",IFERROR(VLOOKUP($D112,'Fasi'!$A$10:$B$16,2,FALSE),0))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IF($D113="","",IFERROR(VLOOKUP($D113,'Fasi'!$A$10:$B$16,2,FALSE),0))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IF($D114="","",IFERROR(VLOOKUP($D114,'Fasi'!$A$10:$B$16,2,FALSE),0))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IF($D115="","",IFERROR(VLOOKUP($D115,'Fasi'!$A$10:$B$16,2,FALSE),0))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IF($D116="","",IFERROR(VLOOKUP($D116,'Fasi'!$A$10:$B$16,2,FALSE),0))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IF($D117="","",IFERROR(VLOOKUP($D117,'Fasi'!$A$10:$B$16,2,FALSE),0))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IF($D118="","",IFERROR(VLOOKUP($D118,'Fasi'!$A$10:$B$16,2,FALSE),0))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IF($D119="","",IFERROR(VLOOKUP($D119,'Fasi'!$A$10:$B$16,2,FALSE),0))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IF($D120="","",IFERROR(VLOOKUP($D120,'Fasi'!$A$10:$B$16,2,FALSE),0))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IF($D121="","",IFERROR(VLOOKUP($D121,'Fasi'!$A$10:$B$16,2,FALSE),0))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IF($D122="","",IFERROR(VLOOKUP($D122,'Fasi'!$A$10:$B$16,2,FALSE),0))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IF($D123="","",IFERROR(VLOOKUP($D123,'Fasi'!$A$10:$B$16,2,FALSE),0))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IF($D124="","",IFERROR(VLOOKUP($D124,'Fasi'!$A$10:$B$16,2,FALSE),0))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IF($D125="","",IFERROR(VLOOKUP($D125,'Fasi'!$A$10:$B$16,2,FALSE),0))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IF($D126="","",IFERROR(VLOOKUP($D126,'Fasi'!$A$10:$B$16,2,FALSE),0))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IF($D127="","",IFERROR(VLOOKUP($D127,'Fasi'!$A$10:$B$16,2,FALSE),0))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IF($D128="","",IFERROR(VLOOKUP($D128,'Fasi'!$A$10:$B$16,2,FALSE),0))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IF($D129="","",IFERROR(VLOOKUP($D129,'Fasi'!$A$10:$B$16,2,FALSE),0))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IF($D130="","",IFERROR(VLOOKUP($D130,'Fasi'!$A$10:$B$16,2,FALSE),0))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IF($D131="","",IFERROR(VLOOKUP($D131,'Fasi'!$A$10:$B$16,2,FALSE),0))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IF($D132="","",IFERROR(VLOOKUP($D132,'Fasi'!$A$10:$B$16,2,FALSE),0))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IF($D133="","",IFERROR(VLOOKUP($D133,'Fasi'!$A$10:$B$16,2,FALSE),0))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IF($D134="","",IFERROR(VLOOKUP($D134,'Fasi'!$A$10:$B$16,2,FALSE),0))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IF($D135="","",IFERROR(VLOOKUP($D135,'Fasi'!$A$10:$B$16,2,FALSE),0))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IF($D136="","",IFERROR(VLOOKUP($D136,'Fasi'!$A$10:$B$16,2,FALSE),0))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IF($D137="","",IFERROR(VLOOKUP($D137,'Fasi'!$A$10:$B$16,2,FALSE),0))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IF($D138="","",IFERROR(VLOOKUP($D138,'Fasi'!$A$10:$B$16,2,FALSE),0))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IF($D139="","",IFERROR(VLOOKUP($D139,'Fasi'!$A$10:$B$16,2,FALSE),0))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IF($D140="","",IFERROR(VLOOKUP($D140,'Fasi'!$A$10:$B$16,2,FALSE),0))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IF($D141="","",IFERROR(VLOOKUP($D141,'Fasi'!$A$10:$B$16,2,FALSE),0))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IF($D142="","",IFERROR(VLOOKUP($D142,'Fasi'!$A$10:$B$16,2,FALSE),0))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IF($D143="","",IFERROR(VLOOKUP($D143,'Fasi'!$A$10:$B$16,2,FALSE),0))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IF($D144="","",IFERROR(VLOOKUP($D144,'Fasi'!$A$10:$B$16,2,FALSE),0))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IF($D145="","",IFERROR(VLOOKUP($D145,'Fasi'!$A$10:$B$16,2,FALSE),0))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IF($D146="","",IFERROR(VLOOKUP($D146,'Fasi'!$A$10:$B$16,2,FALSE),0))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IF($D147="","",IFERROR(VLOOKUP($D147,'Fasi'!$A$10:$B$16,2,FALSE),0))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IF($D148="","",IFERROR(VLOOKUP($D148,'Fasi'!$A$10:$B$16,2,FALSE),0))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IF($D149="","",IFERROR(VLOOKUP($D149,'Fasi'!$A$10:$B$16,2,FALSE),0))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IF($D150="","",IFERROR(VLOOKUP($D150,'Fasi'!$A$10:$B$16,2,FALSE),0))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$D10='Fasi'!$A$15</formula>
    </cfRule>
    <cfRule type="expression" priority="2" dxfId="1">
      <formula>$D10='Fasi'!$A$16</formula>
    </cfRule>
    <cfRule type="expression" priority="3" dxfId="2">
      <formula>AND($H10&lt;&gt;"",$H10&lt;TODAY(),$D10&lt;&gt;'Fasi'!$A$15,$D10&lt;&gt;'Fasi'!$A$16)</formula>
    </cfRule>
  </conditionalFormatting>
  <dataValidations count="1">
    <dataValidation sqref="D10:D150" showDropDown="0" showInputMessage="0" showErrorMessage="1" allowBlank="1" type="list">
      <formula1>'Fasi'!$A$10:$A$16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Pipeline di vendita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Fasi e probabilità di chiusura</t>
        </is>
      </c>
    </row>
    <row r="4">
      <c r="A4" s="5" t="inlineStr">
        <is>
          <t>Imposta la probabilità di ogni fase. Trattative, valore e valore ponderato arrivano da Pipeline.</t>
        </is>
      </c>
    </row>
    <row r="5"/>
    <row r="6"/>
    <row r="7"/>
    <row r="8"/>
    <row r="9" ht="20" customHeight="1">
      <c r="A9" s="9" t="inlineStr">
        <is>
          <t>Fase</t>
        </is>
      </c>
      <c r="B9" s="9" t="inlineStr">
        <is>
          <t>Probabilità</t>
        </is>
      </c>
      <c r="C9" s="9" t="inlineStr">
        <is>
          <t>Trattative</t>
        </is>
      </c>
      <c r="D9" s="9" t="inlineStr">
        <is>
          <t>Valore pipeline</t>
        </is>
      </c>
      <c r="E9" s="9" t="inlineStr">
        <is>
          <t>Valore ponderato</t>
        </is>
      </c>
    </row>
    <row r="10">
      <c r="A10" s="10" t="inlineStr">
        <is>
          <t>Prospezione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Analisi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Demo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Proposta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Negoziazione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Vinta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Persa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Lascia Vinta e Persa come ultime due fasi: i totali aperti le escludono.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Pipeline di vendita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Previsione ponderata per mese di chiusura</t>
        </is>
      </c>
    </row>
    <row r="4">
      <c r="A4" s="5" t="inlineStr">
        <is>
          <t>Trattative aperte raggruppate per mese di chiusura previsto. Vinte e perse sono escluse.</t>
        </is>
      </c>
    </row>
    <row r="5"/>
    <row r="6">
      <c r="A6" s="6" t="inlineStr">
        <is>
          <t>Primo mese</t>
        </is>
      </c>
      <c r="B6" s="21" t="n">
        <v>46204</v>
      </c>
    </row>
    <row r="7"/>
    <row r="8"/>
    <row r="9" ht="20" customHeight="1">
      <c r="A9" s="9" t="inlineStr">
        <is>
          <t>Mese</t>
        </is>
      </c>
      <c r="B9" s="9" t="inlineStr">
        <is>
          <t>Trattative aperte</t>
        </is>
      </c>
      <c r="C9" s="9" t="inlineStr">
        <is>
          <t>Valore pipeline</t>
        </is>
      </c>
      <c r="D9" s="9" t="inlineStr">
        <is>
          <t>Valore ponderato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COUNTIFS('Pipeline'!$H:$H,"&gt;="&amp;$A10,'Pipeline'!$H:$H,"&lt;"&amp;DATE(YEAR($A10),MONTH($A10)+1,1),'Pipeline'!$D:$D,"&lt;&gt;"&amp;'Fasi'!$A$15,'Pipeline'!$D:$D,"&lt;&gt;"&amp;'Fasi'!$A$16)</f>
        <v/>
      </c>
      <c r="C10" s="11">
        <f>SUMIFS('Pipeline'!$E:$E,'Pipeline'!$H:$H,"&gt;="&amp;$A10,'Pipeline'!$H:$H,"&lt;"&amp;DATE(YEAR($A10),MONTH($A10)+1,1),'Pipeline'!$D:$D,"&lt;&gt;"&amp;'Fasi'!$A$15,'Pipeline'!$D:$D,"&lt;&gt;"&amp;'Fasi'!$A$16)</f>
        <v/>
      </c>
      <c r="D10" s="11">
        <f>SUMIFS('Pipeline'!$G:$G,'Pipeline'!$H:$H,"&gt;="&amp;$A10,'Pipeline'!$H:$H,"&lt;"&amp;DATE(YEAR($A10),MONTH($A10)+1,1),'Pipeline'!$D:$D,"&lt;&gt;"&amp;'Fasi'!$A$15,'Pipeline'!$D:$D,"&lt;&gt;"&amp;'Fasi'!$A$16)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COUNTIFS('Pipeline'!$H:$H,"&gt;="&amp;$A11,'Pipeline'!$H:$H,"&lt;"&amp;DATE(YEAR($A11),MONTH($A11)+1,1),'Pipeline'!$D:$D,"&lt;&gt;"&amp;'Fasi'!$A$15,'Pipeline'!$D:$D,"&lt;&gt;"&amp;'Fasi'!$A$16)</f>
        <v/>
      </c>
      <c r="C11" s="16">
        <f>SUMIFS('Pipeline'!$E:$E,'Pipeline'!$H:$H,"&gt;="&amp;$A11,'Pipeline'!$H:$H,"&lt;"&amp;DATE(YEAR($A11),MONTH($A11)+1,1),'Pipeline'!$D:$D,"&lt;&gt;"&amp;'Fasi'!$A$15,'Pipeline'!$D:$D,"&lt;&gt;"&amp;'Fasi'!$A$16)</f>
        <v/>
      </c>
      <c r="D11" s="16">
        <f>SUMIFS('Pipeline'!$G:$G,'Pipeline'!$H:$H,"&gt;="&amp;$A11,'Pipeline'!$H:$H,"&lt;"&amp;DATE(YEAR($A11),MONTH($A11)+1,1),'Pipeline'!$D:$D,"&lt;&gt;"&amp;'Fasi'!$A$15,'Pipeline'!$D:$D,"&lt;&gt;"&amp;'Fasi'!$A$16)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COUNTIFS('Pipeline'!$H:$H,"&gt;="&amp;$A12,'Pipeline'!$H:$H,"&lt;"&amp;DATE(YEAR($A12),MONTH($A12)+1,1),'Pipeline'!$D:$D,"&lt;&gt;"&amp;'Fasi'!$A$15,'Pipeline'!$D:$D,"&lt;&gt;"&amp;'Fasi'!$A$16)</f>
        <v/>
      </c>
      <c r="C12" s="11">
        <f>SUMIFS('Pipeline'!$E:$E,'Pipeline'!$H:$H,"&gt;="&amp;$A12,'Pipeline'!$H:$H,"&lt;"&amp;DATE(YEAR($A12),MONTH($A12)+1,1),'Pipeline'!$D:$D,"&lt;&gt;"&amp;'Fasi'!$A$15,'Pipeline'!$D:$D,"&lt;&gt;"&amp;'Fasi'!$A$16)</f>
        <v/>
      </c>
      <c r="D12" s="11">
        <f>SUMIFS('Pipeline'!$G:$G,'Pipeline'!$H:$H,"&gt;="&amp;$A12,'Pipeline'!$H:$H,"&lt;"&amp;DATE(YEAR($A12),MONTH($A12)+1,1),'Pipeline'!$D:$D,"&lt;&gt;"&amp;'Fasi'!$A$15,'Pipeline'!$D:$D,"&lt;&gt;"&amp;'Fasi'!$A$16)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COUNTIFS('Pipeline'!$H:$H,"&gt;="&amp;$A13,'Pipeline'!$H:$H,"&lt;"&amp;DATE(YEAR($A13),MONTH($A13)+1,1),'Pipeline'!$D:$D,"&lt;&gt;"&amp;'Fasi'!$A$15,'Pipeline'!$D:$D,"&lt;&gt;"&amp;'Fasi'!$A$16)</f>
        <v/>
      </c>
      <c r="C13" s="16">
        <f>SUMIFS('Pipeline'!$E:$E,'Pipeline'!$H:$H,"&gt;="&amp;$A13,'Pipeline'!$H:$H,"&lt;"&amp;DATE(YEAR($A13),MONTH($A13)+1,1),'Pipeline'!$D:$D,"&lt;&gt;"&amp;'Fasi'!$A$15,'Pipeline'!$D:$D,"&lt;&gt;"&amp;'Fasi'!$A$16)</f>
        <v/>
      </c>
      <c r="D13" s="16">
        <f>SUMIFS('Pipeline'!$G:$G,'Pipeline'!$H:$H,"&gt;="&amp;$A13,'Pipeline'!$H:$H,"&lt;"&amp;DATE(YEAR($A13),MONTH($A13)+1,1),'Pipeline'!$D:$D,"&lt;&gt;"&amp;'Fasi'!$A$15,'Pipeline'!$D:$D,"&lt;&gt;"&amp;'Fasi'!$A$16)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COUNTIFS('Pipeline'!$H:$H,"&gt;="&amp;$A14,'Pipeline'!$H:$H,"&lt;"&amp;DATE(YEAR($A14),MONTH($A14)+1,1),'Pipeline'!$D:$D,"&lt;&gt;"&amp;'Fasi'!$A$15,'Pipeline'!$D:$D,"&lt;&gt;"&amp;'Fasi'!$A$16)</f>
        <v/>
      </c>
      <c r="C14" s="11">
        <f>SUMIFS('Pipeline'!$E:$E,'Pipeline'!$H:$H,"&gt;="&amp;$A14,'Pipeline'!$H:$H,"&lt;"&amp;DATE(YEAR($A14),MONTH($A14)+1,1),'Pipeline'!$D:$D,"&lt;&gt;"&amp;'Fasi'!$A$15,'Pipeline'!$D:$D,"&lt;&gt;"&amp;'Fasi'!$A$16)</f>
        <v/>
      </c>
      <c r="D14" s="11">
        <f>SUMIFS('Pipeline'!$G:$G,'Pipeline'!$H:$H,"&gt;="&amp;$A14,'Pipeline'!$H:$H,"&lt;"&amp;DATE(YEAR($A14),MONTH($A14)+1,1),'Pipeline'!$D:$D,"&lt;&gt;"&amp;'Fasi'!$A$15,'Pipeline'!$D:$D,"&lt;&gt;"&amp;'Fasi'!$A$16)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COUNTIFS('Pipeline'!$H:$H,"&gt;="&amp;$A15,'Pipeline'!$H:$H,"&lt;"&amp;DATE(YEAR($A15),MONTH($A15)+1,1),'Pipeline'!$D:$D,"&lt;&gt;"&amp;'Fasi'!$A$15,'Pipeline'!$D:$D,"&lt;&gt;"&amp;'Fasi'!$A$16)</f>
        <v/>
      </c>
      <c r="C15" s="16">
        <f>SUMIFS('Pipeline'!$E:$E,'Pipeline'!$H:$H,"&gt;="&amp;$A15,'Pipeline'!$H:$H,"&lt;"&amp;DATE(YEAR($A15),MONTH($A15)+1,1),'Pipeline'!$D:$D,"&lt;&gt;"&amp;'Fasi'!$A$15,'Pipeline'!$D:$D,"&lt;&gt;"&amp;'Fasi'!$A$16)</f>
        <v/>
      </c>
      <c r="D15" s="16">
        <f>SUMIFS('Pipeline'!$G:$G,'Pipeline'!$H:$H,"&gt;="&amp;$A15,'Pipeline'!$H:$H,"&lt;"&amp;DATE(YEAR($A15),MONTH($A15)+1,1),'Pipeline'!$D:$D,"&lt;&gt;"&amp;'Fasi'!$A$15,'Pipeline'!$D:$D,"&lt;&gt;"&amp;'Fasi'!$A$16)</f>
        <v/>
      </c>
    </row>
    <row r="16">
      <c r="A16" s="10" t="inlineStr">
        <is>
          <t>Totale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2026-10-23T16:55:26Z</dcterms:created>
  <dcterms:modified xsi:type="dcterms:W3CDTF">2026-10-23T16:55:26Z</dcterms:modified>
</cp:coreProperties>
</file>