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epilogo" sheetId="1" state="visible" r:id="rId1"/>
    <sheet name="Spese" sheetId="2" state="visible" r:id="rId2"/>
    <sheet name="Categori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&quot;€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Monitoraggio spese mensili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Monitoraggio spese — Riepilogo</t>
        </is>
      </c>
    </row>
    <row r="4">
      <c r="A4" s="5" t="inlineStr">
        <is>
          <t>Scegli il mese attivo e guarda dove sono finiti i soldi, categoria per categoria.</t>
        </is>
      </c>
    </row>
    <row r="5"/>
    <row r="6">
      <c r="A6" s="6" t="inlineStr">
        <is>
          <t>Mese attivo (una data qualsiasi del mese)</t>
        </is>
      </c>
      <c r="B6" s="7" t="n">
        <v>46174</v>
      </c>
    </row>
    <row r="7"/>
    <row r="8">
      <c r="A8" s="8" t="inlineStr">
        <is>
          <t>Speso (mese)</t>
        </is>
      </c>
      <c r="C8" s="8" t="inlineStr">
        <is>
          <t>Registrazioni</t>
        </is>
      </c>
      <c r="E8" s="8" t="inlineStr">
        <is>
          <t>Spesa media</t>
        </is>
      </c>
    </row>
    <row r="9">
      <c r="A9" s="9">
        <f>SUMIFS('Spese'!$E:$E,'Spese'!$A:$A,"&gt;="&amp;EOMONTH($B$6,-1)+1,'Spese'!$A:$A,"&lt;="&amp;EOMONTH($B$6,0))</f>
        <v/>
      </c>
      <c r="C9" s="10">
        <f>COUNTIFS('Spese'!$A:$A,"&gt;="&amp;EOMONTH($B$6,-1)+1,'Spese'!$A:$A,"&lt;="&amp;EOMONTH($B$6,0))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Categoria</t>
        </is>
      </c>
      <c r="B11" s="11" t="inlineStr">
        <is>
          <t>Speso (mese)</t>
        </is>
      </c>
      <c r="C11" s="11" t="inlineStr">
        <is>
          <t>% del totale</t>
        </is>
      </c>
    </row>
    <row r="12">
      <c r="A12" s="12">
        <f>'Categorie'!A3</f>
        <v/>
      </c>
      <c r="B12" s="13">
        <f>SUMIFS('Spese'!$E:$E,'Spese'!$C:$C,$A12,'Spese'!$A:$A,"&gt;="&amp;EOMONTH($B$6,-1)+1,'Spese'!$A:$A,"&lt;="&amp;EOMONTH($B$6,0))</f>
        <v/>
      </c>
      <c r="C12" s="14">
        <f>IFERROR(B12/$B$22,0)</f>
        <v/>
      </c>
    </row>
    <row r="13">
      <c r="A13" s="15">
        <f>'Categorie'!A4</f>
        <v/>
      </c>
      <c r="B13" s="16">
        <f>SUMIFS('Spese'!$E:$E,'Spese'!$C:$C,$A13,'Spese'!$A:$A,"&gt;="&amp;EOMONTH($B$6,-1)+1,'Spese'!$A:$A,"&lt;="&amp;EOMONTH($B$6,0))</f>
        <v/>
      </c>
      <c r="C13" s="17">
        <f>IFERROR(B13/$B$22,0)</f>
        <v/>
      </c>
    </row>
    <row r="14">
      <c r="A14" s="12">
        <f>'Categorie'!A5</f>
        <v/>
      </c>
      <c r="B14" s="13">
        <f>SUMIFS('Spese'!$E:$E,'Spese'!$C:$C,$A14,'Spese'!$A:$A,"&gt;="&amp;EOMONTH($B$6,-1)+1,'Spese'!$A:$A,"&lt;="&amp;EOMONTH($B$6,0))</f>
        <v/>
      </c>
      <c r="C14" s="14">
        <f>IFERROR(B14/$B$22,0)</f>
        <v/>
      </c>
    </row>
    <row r="15">
      <c r="A15" s="15">
        <f>'Categorie'!A6</f>
        <v/>
      </c>
      <c r="B15" s="16">
        <f>SUMIFS('Spese'!$E:$E,'Spese'!$C:$C,$A15,'Spese'!$A:$A,"&gt;="&amp;EOMONTH($B$6,-1)+1,'Spese'!$A:$A,"&lt;="&amp;EOMONTH($B$6,0))</f>
        <v/>
      </c>
      <c r="C15" s="17">
        <f>IFERROR(B15/$B$22,0)</f>
        <v/>
      </c>
    </row>
    <row r="16">
      <c r="A16" s="12">
        <f>'Categorie'!A7</f>
        <v/>
      </c>
      <c r="B16" s="13">
        <f>SUMIFS('Spese'!$E:$E,'Spese'!$C:$C,$A16,'Spese'!$A:$A,"&gt;="&amp;EOMONTH($B$6,-1)+1,'Spese'!$A:$A,"&lt;="&amp;EOMONTH($B$6,0))</f>
        <v/>
      </c>
      <c r="C16" s="14">
        <f>IFERROR(B16/$B$22,0)</f>
        <v/>
      </c>
    </row>
    <row r="17">
      <c r="A17" s="15">
        <f>'Categorie'!A8</f>
        <v/>
      </c>
      <c r="B17" s="16">
        <f>SUMIFS('Spese'!$E:$E,'Spese'!$C:$C,$A17,'Spese'!$A:$A,"&gt;="&amp;EOMONTH($B$6,-1)+1,'Spese'!$A:$A,"&lt;="&amp;EOMONTH($B$6,0))</f>
        <v/>
      </c>
      <c r="C17" s="17">
        <f>IFERROR(B17/$B$22,0)</f>
        <v/>
      </c>
    </row>
    <row r="18">
      <c r="A18" s="12">
        <f>'Categorie'!A9</f>
        <v/>
      </c>
      <c r="B18" s="13">
        <f>SUMIFS('Spese'!$E:$E,'Spese'!$C:$C,$A18,'Spese'!$A:$A,"&gt;="&amp;EOMONTH($B$6,-1)+1,'Spese'!$A:$A,"&lt;="&amp;EOMONTH($B$6,0))</f>
        <v/>
      </c>
      <c r="C18" s="14">
        <f>IFERROR(B18/$B$22,0)</f>
        <v/>
      </c>
    </row>
    <row r="19">
      <c r="A19" s="15">
        <f>'Categorie'!A10</f>
        <v/>
      </c>
      <c r="B19" s="16">
        <f>SUMIFS('Spese'!$E:$E,'Spese'!$C:$C,$A19,'Spese'!$A:$A,"&gt;="&amp;EOMONTH($B$6,-1)+1,'Spese'!$A:$A,"&lt;="&amp;EOMONTH($B$6,0))</f>
        <v/>
      </c>
      <c r="C19" s="17">
        <f>IFERROR(B19/$B$22,0)</f>
        <v/>
      </c>
    </row>
    <row r="20">
      <c r="A20" s="12">
        <f>'Categorie'!A11</f>
        <v/>
      </c>
      <c r="B20" s="13">
        <f>SUMIFS('Spese'!$E:$E,'Spese'!$C:$C,$A20,'Spese'!$A:$A,"&gt;="&amp;EOMONTH($B$6,-1)+1,'Spese'!$A:$A,"&lt;="&amp;EOMONTH($B$6,0))</f>
        <v/>
      </c>
      <c r="C20" s="14">
        <f>IFERROR(B20/$B$22,0)</f>
        <v/>
      </c>
    </row>
    <row r="21">
      <c r="A21" s="15">
        <f>'Categorie'!A12</f>
        <v/>
      </c>
      <c r="B21" s="16">
        <f>SUMIFS('Spese'!$E:$E,'Spese'!$C:$C,$A21,'Spese'!$A:$A,"&gt;="&amp;EOMONTH($B$6,-1)+1,'Spese'!$A:$A,"&lt;="&amp;EOMONTH($B$6,0))</f>
        <v/>
      </c>
      <c r="C21" s="17">
        <f>IFERROR(B21/$B$22,0)</f>
        <v/>
      </c>
    </row>
    <row r="22">
      <c r="A22" s="18" t="inlineStr">
        <is>
          <t>Totale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Monitoraggio spese mensili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Registro delle spese</t>
        </is>
      </c>
    </row>
    <row r="4">
      <c r="A4" s="5" t="inlineStr">
        <is>
          <t>Una riga per spesa. Categoria e pagamento sono menu a tendina.</t>
        </is>
      </c>
    </row>
    <row r="5" ht="20" customHeight="1">
      <c r="A5" s="11" t="inlineStr">
        <is>
          <t>Data</t>
        </is>
      </c>
      <c r="B5" s="11" t="inlineStr">
        <is>
          <t>Descrizione</t>
        </is>
      </c>
      <c r="C5" s="11" t="inlineStr">
        <is>
          <t>Categoria</t>
        </is>
      </c>
      <c r="D5" s="11" t="inlineStr">
        <is>
          <t>Pagamento</t>
        </is>
      </c>
      <c r="E5" s="11" t="inlineStr">
        <is>
          <t>Importo</t>
        </is>
      </c>
    </row>
    <row r="6">
      <c r="A6" s="21" t="n">
        <v>46174</v>
      </c>
      <c r="B6" s="12" t="inlineStr">
        <is>
          <t>Affitto — giugno</t>
        </is>
      </c>
      <c r="C6" s="12" t="inlineStr">
        <is>
          <t>Affitto</t>
        </is>
      </c>
      <c r="D6" s="12" t="inlineStr">
        <is>
          <t>Bonifico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Spesa</t>
        </is>
      </c>
      <c r="D7" s="15" t="inlineStr">
        <is>
          <t>Carta</t>
        </is>
      </c>
      <c r="E7" s="16" t="n">
        <v>54</v>
      </c>
    </row>
    <row r="8">
      <c r="A8" s="21" t="n">
        <v>46176</v>
      </c>
      <c r="B8" s="12" t="inlineStr">
        <is>
          <t>Ricarica tessera metro</t>
        </is>
      </c>
      <c r="C8" s="12" t="inlineStr">
        <is>
          <t>Trasporti</t>
        </is>
      </c>
      <c r="D8" s="12" t="inlineStr">
        <is>
          <t>Carta</t>
        </is>
      </c>
      <c r="E8" s="13" t="n">
        <v>20</v>
      </c>
    </row>
    <row r="9">
      <c r="A9" s="22" t="n">
        <v>46177</v>
      </c>
      <c r="B9" s="15" t="inlineStr">
        <is>
          <t>Abbonamento streaming</t>
        </is>
      </c>
      <c r="C9" s="15" t="inlineStr">
        <is>
          <t>Abbonamenti</t>
        </is>
      </c>
      <c r="D9" s="15" t="inlineStr">
        <is>
          <t>Carta</t>
        </is>
      </c>
      <c r="E9" s="16" t="n">
        <v>12</v>
      </c>
    </row>
    <row r="10">
      <c r="A10" s="21" t="n">
        <v>46178</v>
      </c>
      <c r="B10" s="12" t="inlineStr">
        <is>
          <t>Pranzo con amici</t>
        </is>
      </c>
      <c r="C10" s="12" t="inlineStr">
        <is>
          <t>Ristoranti</t>
        </is>
      </c>
      <c r="D10" s="12" t="inlineStr">
        <is>
          <t>Contanti</t>
        </is>
      </c>
      <c r="E10" s="13" t="n">
        <v>22</v>
      </c>
    </row>
    <row r="11">
      <c r="A11" s="22" t="n">
        <v>46179</v>
      </c>
      <c r="B11" s="15" t="inlineStr">
        <is>
          <t>Bolletta della luce</t>
        </is>
      </c>
      <c r="C11" s="15" t="inlineStr">
        <is>
          <t>Bollette</t>
        </is>
      </c>
      <c r="D11" s="15" t="inlineStr">
        <is>
          <t>Bonifico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Spesa</t>
        </is>
      </c>
      <c r="D12" s="12" t="inlineStr">
        <is>
          <t>Carta</t>
        </is>
      </c>
      <c r="E12" s="13" t="n">
        <v>47</v>
      </c>
    </row>
    <row r="13">
      <c r="A13" s="22" t="n">
        <v>46181</v>
      </c>
      <c r="B13" s="15" t="inlineStr">
        <is>
          <t>Scarpe da ginnastica nuove</t>
        </is>
      </c>
      <c r="C13" s="15" t="inlineStr">
        <is>
          <t>Shopping</t>
        </is>
      </c>
      <c r="D13" s="15" t="inlineStr">
        <is>
          <t>Carta</t>
        </is>
      </c>
      <c r="E13" s="16" t="n">
        <v>65</v>
      </c>
    </row>
    <row r="14">
      <c r="A14" s="21" t="n">
        <v>46182</v>
      </c>
      <c r="B14" s="12" t="inlineStr">
        <is>
          <t>Serata al cinema</t>
        </is>
      </c>
      <c r="C14" s="12" t="inlineStr">
        <is>
          <t>Svago</t>
        </is>
      </c>
      <c r="D14" s="12" t="inlineStr">
        <is>
          <t>Carta</t>
        </is>
      </c>
      <c r="E14" s="13" t="n">
        <v>24</v>
      </c>
    </row>
    <row r="15">
      <c r="A15" s="22" t="n">
        <v>46183</v>
      </c>
      <c r="B15" s="15" t="inlineStr">
        <is>
          <t>Parrucchiere</t>
        </is>
      </c>
      <c r="C15" s="15" t="inlineStr">
        <is>
          <t>Cura personale</t>
        </is>
      </c>
      <c r="D15" s="15" t="inlineStr">
        <is>
          <t>Contanti</t>
        </is>
      </c>
      <c r="E15" s="16" t="n">
        <v>25</v>
      </c>
    </row>
    <row r="16">
      <c r="A16" s="21" t="n">
        <v>46184</v>
      </c>
      <c r="B16" s="12" t="inlineStr">
        <is>
          <t>Taxi per casa</t>
        </is>
      </c>
      <c r="C16" s="12" t="inlineStr">
        <is>
          <t>Trasporti</t>
        </is>
      </c>
      <c r="D16" s="12" t="inlineStr">
        <is>
          <t>Carta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Spesa</t>
        </is>
      </c>
      <c r="D17" s="15" t="inlineStr">
        <is>
          <t>Carta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Totale (tutte le righe)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'Categorie'!$A$3:$A$12</formula1>
    </dataValidation>
    <dataValidation sqref="D6:D45" showDropDown="0" showInputMessage="0" showErrorMessage="1" allowBlank="1" type="list">
      <formula1>'Categorie'!$C$3:$C$6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Monitoraggio spese mensili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Categoria</t>
        </is>
      </c>
      <c r="C2" s="11" t="inlineStr">
        <is>
          <t>Metodo di pagamento</t>
        </is>
      </c>
    </row>
    <row r="3">
      <c r="A3" s="12" t="inlineStr">
        <is>
          <t>Spesa</t>
        </is>
      </c>
      <c r="C3" s="12" t="inlineStr">
        <is>
          <t>Carta</t>
        </is>
      </c>
    </row>
    <row r="4">
      <c r="A4" s="15" t="inlineStr">
        <is>
          <t>Ristoranti</t>
        </is>
      </c>
      <c r="C4" s="15" t="inlineStr">
        <is>
          <t>Contanti</t>
        </is>
      </c>
    </row>
    <row r="5">
      <c r="A5" s="12" t="inlineStr">
        <is>
          <t>Trasporti</t>
        </is>
      </c>
      <c r="C5" s="12" t="inlineStr">
        <is>
          <t>Bonifico</t>
        </is>
      </c>
    </row>
    <row r="6">
      <c r="A6" s="15" t="inlineStr">
        <is>
          <t>Bollette</t>
        </is>
      </c>
      <c r="C6" s="15" t="inlineStr">
        <is>
          <t>Altro</t>
        </is>
      </c>
    </row>
    <row r="7">
      <c r="A7" s="12" t="inlineStr">
        <is>
          <t>Affitto</t>
        </is>
      </c>
    </row>
    <row r="8">
      <c r="A8" s="15" t="inlineStr">
        <is>
          <t>Abbonamenti</t>
        </is>
      </c>
    </row>
    <row r="9">
      <c r="A9" s="12" t="inlineStr">
        <is>
          <t>Shopping</t>
        </is>
      </c>
    </row>
    <row r="10">
      <c r="A10" s="15" t="inlineStr">
        <is>
          <t>Svago</t>
        </is>
      </c>
    </row>
    <row r="11">
      <c r="A11" s="12" t="inlineStr">
        <is>
          <t>Cura personale</t>
        </is>
      </c>
    </row>
    <row r="12">
      <c r="A12" s="15" t="inlineStr">
        <is>
          <t>Altro</t>
        </is>
      </c>
    </row>
    <row r="13"/>
    <row r="14">
      <c r="A14" s="8" t="inlineStr">
        <is>
          <t>Modifica entrambi gli elenchi: i menu a tendina li seguono.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