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課題一覧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課題トラッカー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課題一覧</t>
        </is>
      </c>
    </row>
    <row r="4">
      <c r="A4" s="5" t="inlineStr">
        <is>
          <t>提出物をすべて1つの表に。締切が近づくと行が警告色になります。</t>
        </is>
      </c>
    </row>
    <row r="5"/>
    <row r="6">
      <c r="A6" s="6" t="inlineStr">
        <is>
          <t>未着手</t>
        </is>
      </c>
      <c r="B6" s="7">
        <f>COUNTIF($F$10:$F$45,"未着手")</f>
        <v/>
      </c>
      <c r="C6" s="6" t="inlineStr">
        <is>
          <t>進行中</t>
        </is>
      </c>
      <c r="D6" s="7">
        <f>COUNTIF($F$10:$F$45,"進行中")</f>
        <v/>
      </c>
      <c r="E6" s="6" t="inlineStr">
        <is>
          <t>提出済み</t>
        </is>
      </c>
      <c r="F6" s="7">
        <f>COUNTIF($F$10:$F$45,"提出済み")</f>
        <v/>
      </c>
      <c r="G6" s="6" t="inlineStr">
        <is>
          <t>採点済み</t>
        </is>
      </c>
      <c r="H6" s="7">
        <f>COUNTIF($F$10:$F$45,"採点済み")</f>
        <v/>
      </c>
    </row>
    <row r="7">
      <c r="A7" s="6" t="inlineStr">
        <is>
          <t>今後7日以内</t>
        </is>
      </c>
      <c r="B7" s="7">
        <f>COUNTIFS($D$10:$D$45,"&gt;="&amp;TODAY(),$D$10:$D$45,"&lt;="&amp;TODAY()+7,$F$10:$F$45,"&lt;&gt;提出済み",$F$10:$F$45,"&lt;&gt;採点済み")</f>
        <v/>
      </c>
    </row>
    <row r="8"/>
    <row r="9" ht="20" customHeight="1">
      <c r="A9" s="8" t="inlineStr">
        <is>
          <t>科目</t>
        </is>
      </c>
      <c r="B9" s="8" t="inlineStr">
        <is>
          <t>課題</t>
        </is>
      </c>
      <c r="C9" s="8" t="inlineStr">
        <is>
          <t>種類</t>
        </is>
      </c>
      <c r="D9" s="8" t="inlineStr">
        <is>
          <t>期日</t>
        </is>
      </c>
      <c r="E9" s="8" t="inlineStr">
        <is>
          <t>残り日数</t>
        </is>
      </c>
      <c r="F9" s="8" t="inlineStr">
        <is>
          <t>ステータス</t>
        </is>
      </c>
      <c r="G9" s="8" t="inlineStr">
        <is>
          <t>成績</t>
        </is>
      </c>
      <c r="H9" s="8" t="inlineStr">
        <is>
          <t>メモ</t>
        </is>
      </c>
    </row>
    <row r="10">
      <c r="A10" s="9" t="inlineStr">
        <is>
          <t>生物学101</t>
        </is>
      </c>
      <c r="B10" s="9" t="inlineStr">
        <is>
          <t>細胞構造の小論文</t>
        </is>
      </c>
      <c r="C10" s="9" t="inlineStr">
        <is>
          <t>小論文</t>
        </is>
      </c>
      <c r="D10" s="10" t="n">
        <v>46185</v>
      </c>
      <c r="E10" s="11">
        <f>IF(OR($F10="提出済み",$F10="採点済み"),"—",IF($D10="","",$D10-TODAY()))</f>
        <v/>
      </c>
      <c r="F10" s="9" t="inlineStr">
        <is>
          <t>進行中</t>
        </is>
      </c>
      <c r="G10" s="9" t="n"/>
      <c r="H10" s="9" t="n"/>
    </row>
    <row r="11">
      <c r="A11" s="12" t="inlineStr">
        <is>
          <t>歴史202</t>
        </is>
      </c>
      <c r="B11" s="12" t="inlineStr">
        <is>
          <t>第8章のリーディング</t>
        </is>
      </c>
      <c r="C11" s="12" t="inlineStr">
        <is>
          <t>リーディング</t>
        </is>
      </c>
      <c r="D11" s="13" t="n">
        <v>46182</v>
      </c>
      <c r="E11" s="14">
        <f>IF(OR($F11="提出済み",$F11="採点済み"),"—",IF($D11="","",$D11-TODAY()))</f>
        <v/>
      </c>
      <c r="F11" s="12" t="inlineStr">
        <is>
          <t>提出済み</t>
        </is>
      </c>
      <c r="G11" s="12" t="n"/>
      <c r="H11" s="12" t="n"/>
    </row>
    <row r="12">
      <c r="A12" s="9" t="inlineStr">
        <is>
          <t>微積分I</t>
        </is>
      </c>
      <c r="B12" s="9" t="inlineStr">
        <is>
          <t>問題集6</t>
        </is>
      </c>
      <c r="C12" s="9" t="inlineStr">
        <is>
          <t>小テスト</t>
        </is>
      </c>
      <c r="D12" s="10" t="n">
        <v>46184</v>
      </c>
      <c r="E12" s="11">
        <f>IF(OR($F12="提出済み",$F12="採点済み"),"—",IF($D12="","",$D12-TODAY()))</f>
        <v/>
      </c>
      <c r="F12" s="9" t="inlineStr">
        <is>
          <t>未着手</t>
        </is>
      </c>
      <c r="G12" s="9" t="n"/>
      <c r="H12" s="9" t="n"/>
    </row>
    <row r="13">
      <c r="A13" s="12" t="inlineStr">
        <is>
          <t>英文学</t>
        </is>
      </c>
      <c r="B13" s="12" t="inlineStr">
        <is>
          <t>詩の分析</t>
        </is>
      </c>
      <c r="C13" s="12" t="inlineStr">
        <is>
          <t>小論文</t>
        </is>
      </c>
      <c r="D13" s="13" t="n">
        <v>46188</v>
      </c>
      <c r="E13" s="14">
        <f>IF(OR($F13="提出済み",$F13="採点済み"),"—",IF($D13="","",$D13-TODAY()))</f>
        <v/>
      </c>
      <c r="F13" s="12" t="inlineStr">
        <is>
          <t>進行中</t>
        </is>
      </c>
      <c r="G13" s="12" t="n"/>
      <c r="H13" s="12" t="inlineStr">
        <is>
          <t>1500語以上</t>
        </is>
      </c>
    </row>
    <row r="14">
      <c r="A14" s="9" t="inlineStr">
        <is>
          <t>化学実験</t>
        </is>
      </c>
      <c r="B14" s="9" t="inlineStr">
        <is>
          <t>実験レポート4</t>
        </is>
      </c>
      <c r="C14" s="9" t="inlineStr">
        <is>
          <t>実験</t>
        </is>
      </c>
      <c r="D14" s="10" t="n">
        <v>46181</v>
      </c>
      <c r="E14" s="11">
        <f>IF(OR($F14="提出済み",$F14="採点済み"),"—",IF($D14="","",$D14-TODAY()))</f>
        <v/>
      </c>
      <c r="F14" s="9" t="inlineStr">
        <is>
          <t>採点済み</t>
        </is>
      </c>
      <c r="G14" s="9" t="inlineStr">
        <is>
          <t>A-</t>
        </is>
      </c>
      <c r="H14" s="9" t="n"/>
    </row>
    <row r="15">
      <c r="A15" s="12" t="inlineStr">
        <is>
          <t>経済学110</t>
        </is>
      </c>
      <c r="B15" s="12" t="inlineStr">
        <is>
          <t>市場構造の小テスト</t>
        </is>
      </c>
      <c r="C15" s="12" t="inlineStr">
        <is>
          <t>小テスト</t>
        </is>
      </c>
      <c r="D15" s="13" t="n">
        <v>46178</v>
      </c>
      <c r="E15" s="14">
        <f>IF(OR($F15="提出済み",$F15="採点済み"),"—",IF($D15="","",$D15-TODAY()))</f>
        <v/>
      </c>
      <c r="F15" s="12" t="inlineStr">
        <is>
          <t>採点済み</t>
        </is>
      </c>
      <c r="G15" s="12" t="inlineStr">
        <is>
          <t>88/100</t>
        </is>
      </c>
      <c r="H15" s="12" t="n"/>
    </row>
    <row r="16">
      <c r="A16" s="9" t="inlineStr">
        <is>
          <t>生物学101</t>
        </is>
      </c>
      <c r="B16" s="9" t="inlineStr">
        <is>
          <t>グループ課題の下書き</t>
        </is>
      </c>
      <c r="C16" s="9" t="inlineStr">
        <is>
          <t>プロジェクト</t>
        </is>
      </c>
      <c r="D16" s="10" t="n">
        <v>46192</v>
      </c>
      <c r="E16" s="11">
        <f>IF(OR($F16="提出済み",$F16="採点済み"),"—",IF($D16="","",$D16-TODAY()))</f>
        <v/>
      </c>
      <c r="F16" s="9" t="inlineStr">
        <is>
          <t>未着手</t>
        </is>
      </c>
      <c r="G16" s="9" t="n"/>
      <c r="H16" s="9" t="inlineStr">
        <is>
          <t>4人チーム</t>
        </is>
      </c>
    </row>
    <row r="17">
      <c r="A17" s="12" t="inlineStr">
        <is>
          <t>歴史202</t>
        </is>
      </c>
      <c r="B17" s="12" t="inlineStr">
        <is>
          <t>一次資料の小論文</t>
        </is>
      </c>
      <c r="C17" s="12" t="inlineStr">
        <is>
          <t>小論文</t>
        </is>
      </c>
      <c r="D17" s="13" t="n">
        <v>46195</v>
      </c>
      <c r="E17" s="14">
        <f>IF(OR($F17="提出済み",$F17="採点済み"),"—",IF($D17="","",$D17-TODAY()))</f>
        <v/>
      </c>
      <c r="F17" s="12" t="inlineStr">
        <is>
          <t>未着手</t>
        </is>
      </c>
      <c r="G17" s="12" t="n"/>
      <c r="H17" s="12" t="n"/>
    </row>
    <row r="18">
      <c r="A18" s="9" t="inlineStr">
        <is>
          <t>微積分I</t>
        </is>
      </c>
      <c r="B18" s="9" t="inlineStr">
        <is>
          <t>中間試験</t>
        </is>
      </c>
      <c r="C18" s="9" t="inlineStr">
        <is>
          <t>試験</t>
        </is>
      </c>
      <c r="D18" s="10" t="n">
        <v>46198</v>
      </c>
      <c r="E18" s="11">
        <f>IF(OR($F18="提出済み",$F18="採点済み"),"—",IF($D18="","",$D18-TODAY()))</f>
        <v/>
      </c>
      <c r="F18" s="9" t="inlineStr">
        <is>
          <t>未着手</t>
        </is>
      </c>
      <c r="G18" s="9" t="n"/>
      <c r="H18" s="9" t="inlineStr">
        <is>
          <t>部屋は未定</t>
        </is>
      </c>
    </row>
    <row r="19">
      <c r="A19" s="12" t="inlineStr">
        <is>
          <t>英文学</t>
        </is>
      </c>
      <c r="B19" s="12" t="inlineStr">
        <is>
          <t>リーディング: 第3幕</t>
        </is>
      </c>
      <c r="C19" s="12" t="inlineStr">
        <is>
          <t>リーディング</t>
        </is>
      </c>
      <c r="D19" s="13" t="n">
        <v>46183</v>
      </c>
      <c r="E19" s="14">
        <f>IF(OR($F19="提出済み",$F19="採点済み"),"—",IF($D19="","",$D19-TODAY()))</f>
        <v/>
      </c>
      <c r="F19" s="12" t="inlineStr">
        <is>
          <t>進行中</t>
        </is>
      </c>
      <c r="G19" s="12" t="n"/>
      <c r="H19" s="12" t="n"/>
    </row>
    <row r="20">
      <c r="A20" s="9" t="inlineStr">
        <is>
          <t>経済学110</t>
        </is>
      </c>
      <c r="B20" s="9" t="inlineStr">
        <is>
          <t>弾力性のワークシート</t>
        </is>
      </c>
      <c r="C20" s="9" t="inlineStr">
        <is>
          <t>小テスト</t>
        </is>
      </c>
      <c r="D20" s="10" t="n">
        <v>46189</v>
      </c>
      <c r="E20" s="11">
        <f>IF(OR($F20="提出済み",$F20="採点済み"),"—",IF($D20="","",$D20-TODAY()))</f>
        <v/>
      </c>
      <c r="F20" s="9" t="inlineStr">
        <is>
          <t>未着手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IF(OR($F21="提出済み",$F21="採点済み"),"—",IF($D21="","",$D21-TODAY()))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IF(OR($F22="提出済み",$F22="採点済み"),"—",IF($D22="","",$D22-TODAY()))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IF(OR($F23="提出済み",$F23="採点済み"),"—",IF($D23="","",$D23-TODAY()))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IF(OR($F24="提出済み",$F24="採点済み"),"—",IF($D24="","",$D24-TODAY()))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IF(OR($F25="提出済み",$F25="採点済み"),"—",IF($D25="","",$D25-TODAY()))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IF(OR($F26="提出済み",$F26="採点済み"),"—",IF($D26="","",$D26-TODAY()))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IF(OR($F27="提出済み",$F27="採点済み"),"—",IF($D27="","",$D27-TODAY()))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IF(OR($F28="提出済み",$F28="採点済み"),"—",IF($D28="","",$D28-TODAY()))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IF(OR($F29="提出済み",$F29="採点済み"),"—",IF($D29="","",$D29-TODAY()))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IF(OR($F30="提出済み",$F30="採点済み"),"—",IF($D30="","",$D30-TODAY()))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IF(OR($F31="提出済み",$F31="採点済み"),"—",IF($D31="","",$D31-TODAY()))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IF(OR($F32="提出済み",$F32="採点済み"),"—",IF($D32="","",$D32-TODAY()))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IF(OR($F33="提出済み",$F33="採点済み"),"—",IF($D33="","",$D33-TODAY()))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IF(OR($F34="提出済み",$F34="採点済み"),"—",IF($D34="","",$D34-TODAY()))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IF(OR($F35="提出済み",$F35="採点済み"),"—",IF($D35="","",$D35-TODAY()))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IF(OR($F36="提出済み",$F36="採点済み"),"—",IF($D36="","",$D36-TODAY()))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IF(OR($F37="提出済み",$F37="採点済み"),"—",IF($D37="","",$D37-TODAY()))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IF(OR($F38="提出済み",$F38="採点済み"),"—",IF($D38="","",$D38-TODAY()))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IF(OR($F39="提出済み",$F39="採点済み"),"—",IF($D39="","",$D39-TODAY()))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IF(OR($F40="提出済み",$F40="採点済み"),"—",IF($D40="","",$D40-TODAY()))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IF(OR($F41="提出済み",$F41="採点済み"),"—",IF($D41="","",$D41-TODAY()))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IF(OR($F42="提出済み",$F42="採点済み"),"—",IF($D42="","",$D42-TODAY()))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IF(OR($F43="提出済み",$F43="採点済み"),"—",IF($D43="","",$D43-TODAY()))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IF(OR($F44="提出済み",$F44="採点済み"),"—",IF($D44="","",$D44-TODAY()))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IF(OR($F45="提出済み",$F45="採点済み"),"—",IF($D45="","",$D45-TODAY()))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AND($B10&lt;&gt;"",$D10&lt;&gt;"",$D10&lt;TODAY(),$F10&lt;&gt;"提出済み",$F10&lt;&gt;"採点済み")</formula>
    </cfRule>
    <cfRule type="expression" priority="2" dxfId="1">
      <formula>AND($D10&lt;&gt;"",$D10&gt;=TODAY(),$D10-TODAY()&lt;=3,$F10&lt;&gt;"提出済み",$F10&lt;&gt;"採点済み")</formula>
    </cfRule>
    <cfRule type="expression" priority="3" dxfId="2">
      <formula>$F10="採点済み"</formula>
    </cfRule>
  </conditionalFormatting>
  <dataValidations count="3">
    <dataValidation sqref="A10:A45" showDropDown="0" showInputMessage="0" showErrorMessage="1" allowBlank="1" type="list">
      <formula1>'リスト'!$A$3:$A$8</formula1>
    </dataValidation>
    <dataValidation sqref="C10:C45" showDropDown="0" showInputMessage="0" showErrorMessage="1" allowBlank="1" type="list">
      <formula1>'リスト'!$B$3:$B$8</formula1>
    </dataValidation>
    <dataValidation sqref="F10:F45" showDropDown="0" showInputMessage="0" showErrorMessage="1" allowBlank="1" type="list">
      <formula1>'リスト'!$C$3:$C$6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課題トラッカー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科目</t>
        </is>
      </c>
      <c r="B2" s="8" t="inlineStr">
        <is>
          <t>種類</t>
        </is>
      </c>
      <c r="C2" s="8" t="inlineStr">
        <is>
          <t>ステータス</t>
        </is>
      </c>
    </row>
    <row r="3">
      <c r="A3" s="9" t="inlineStr">
        <is>
          <t>生物学101</t>
        </is>
      </c>
      <c r="B3" s="9" t="inlineStr">
        <is>
          <t>小論文</t>
        </is>
      </c>
      <c r="C3" s="9" t="inlineStr">
        <is>
          <t>未着手</t>
        </is>
      </c>
    </row>
    <row r="4">
      <c r="A4" s="12" t="inlineStr">
        <is>
          <t>歴史202</t>
        </is>
      </c>
      <c r="B4" s="12" t="inlineStr">
        <is>
          <t>小テスト</t>
        </is>
      </c>
      <c r="C4" s="12" t="inlineStr">
        <is>
          <t>進行中</t>
        </is>
      </c>
    </row>
    <row r="5">
      <c r="A5" s="9" t="inlineStr">
        <is>
          <t>微積分I</t>
        </is>
      </c>
      <c r="B5" s="9" t="inlineStr">
        <is>
          <t>試験</t>
        </is>
      </c>
      <c r="C5" s="9" t="inlineStr">
        <is>
          <t>提出済み</t>
        </is>
      </c>
    </row>
    <row r="6">
      <c r="A6" s="12" t="inlineStr">
        <is>
          <t>英文学</t>
        </is>
      </c>
      <c r="B6" s="12" t="inlineStr">
        <is>
          <t>プロジェクト</t>
        </is>
      </c>
      <c r="C6" s="12" t="inlineStr">
        <is>
          <t>採点済み</t>
        </is>
      </c>
    </row>
    <row r="7">
      <c r="A7" s="9" t="inlineStr">
        <is>
          <t>化学実験</t>
        </is>
      </c>
      <c r="B7" s="9" t="inlineStr">
        <is>
          <t>リーディング</t>
        </is>
      </c>
      <c r="C7" s="9" t="n"/>
    </row>
    <row r="8">
      <c r="A8" s="12" t="inlineStr">
        <is>
          <t>経済学110</t>
        </is>
      </c>
      <c r="B8" s="12" t="inlineStr">
        <is>
          <t>実験</t>
        </is>
      </c>
      <c r="C8" s="12" t="n"/>
    </row>
    <row r="9"/>
    <row r="10">
      <c r="A10" s="15" t="inlineStr">
        <is>
          <t>実際の科目をここに入力してください。すべてのドロップダウンがこのリストに追従します。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