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ulpit" sheetId="1" state="visible" r:id="rId1"/>
    <sheet name="Operacje" sheetId="2" state="visible" r:id="rId2"/>
    <sheet name="Kategor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zł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Szablon księgowości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Księgowość — Panel</t>
        </is>
      </c>
    </row>
    <row r="4">
      <c r="A4" s="5" t="inlineStr">
        <is>
          <t>Wybierz aktywny miesiąc, zapisuj operacje w Transakcjach i odczytuj liczby tutaj.</t>
        </is>
      </c>
    </row>
    <row r="5"/>
    <row r="6">
      <c r="A6" s="6" t="inlineStr">
        <is>
          <t>Aktywny miesiąc (dowolna data z tego miesiąca)</t>
        </is>
      </c>
      <c r="B6" s="7" t="n">
        <v>46174</v>
      </c>
    </row>
    <row r="7"/>
    <row r="8">
      <c r="A8" s="8" t="inlineStr">
        <is>
          <t>Przychody (miesiąc)</t>
        </is>
      </c>
      <c r="C8" s="8" t="inlineStr">
        <is>
          <t>Wydatki (miesiąc)</t>
        </is>
      </c>
      <c r="E8" s="8" t="inlineStr">
        <is>
          <t>Saldo (miesiąc)</t>
        </is>
      </c>
    </row>
    <row r="9">
      <c r="A9" s="9">
        <f>SUMIFS('Operacje'!$E:$E,'Operacje'!$D:$D,"Przychód",'Operacje'!$A:$A,"&gt;="&amp;EOMONTH($B$6,-1)+1,'Operacje'!$A:$A,"&lt;="&amp;EOMONTH($B$6,0))</f>
        <v/>
      </c>
      <c r="C9" s="9">
        <f>SUMIFS('Operacje'!$E:$E,'Operacje'!$D:$D,"Wydatek",'Operacje'!$A:$A,"&gt;="&amp;EOMONTH($B$6,-1)+1,'Operacje'!$A:$A,"&lt;="&amp;EOMONTH($B$6,0))</f>
        <v/>
      </c>
      <c r="E9" s="9">
        <f>A9-C9</f>
        <v/>
      </c>
    </row>
    <row r="10"/>
    <row r="11" ht="20" customHeight="1">
      <c r="A11" s="10" t="inlineStr">
        <is>
          <t>Kategoria</t>
        </is>
      </c>
      <c r="B11" s="10" t="inlineStr">
        <is>
          <t>Typ</t>
        </is>
      </c>
      <c r="C11" s="10" t="inlineStr">
        <is>
          <t>Ten miesiąc</t>
        </is>
      </c>
      <c r="D11" s="10" t="inlineStr">
        <is>
          <t>Od początku roku</t>
        </is>
      </c>
    </row>
    <row r="12">
      <c r="A12" s="11">
        <f>'Kategorie'!A6</f>
        <v/>
      </c>
      <c r="B12" s="11">
        <f>IFERROR(VLOOKUP($A12,'Kategorie'!$A:$B,2,FALSE),"")</f>
        <v/>
      </c>
      <c r="C12" s="12">
        <f>SUMIFS('Operacje'!$E:$E,'Operacje'!$C:$C,$A12,'Operacje'!$A:$A,"&gt;="&amp;EOMONTH($B$6,-1)+1,'Operacje'!$A:$A,"&lt;="&amp;EOMONTH($B$6,0))</f>
        <v/>
      </c>
      <c r="D12" s="12">
        <f>SUMIFS('Operacje'!$E:$E,'Operacje'!$C:$C,$A12,'Operacje'!$A:$A,"&gt;="&amp;DATE(YEAR($B$6),1,1),'Operacje'!$A:$A,"&lt;="&amp;EOMONTH($B$6,0))</f>
        <v/>
      </c>
    </row>
    <row r="13">
      <c r="A13" s="13">
        <f>'Kategorie'!A7</f>
        <v/>
      </c>
      <c r="B13" s="13">
        <f>IFERROR(VLOOKUP($A13,'Kategorie'!$A:$B,2,FALSE),"")</f>
        <v/>
      </c>
      <c r="C13" s="14">
        <f>SUMIFS('Operacje'!$E:$E,'Operacje'!$C:$C,$A13,'Operacje'!$A:$A,"&gt;="&amp;EOMONTH($B$6,-1)+1,'Operacje'!$A:$A,"&lt;="&amp;EOMONTH($B$6,0))</f>
        <v/>
      </c>
      <c r="D13" s="14">
        <f>SUMIFS('Operacje'!$E:$E,'Operacje'!$C:$C,$A13,'Operacje'!$A:$A,"&gt;="&amp;DATE(YEAR($B$6),1,1),'Operacje'!$A:$A,"&lt;="&amp;EOMONTH($B$6,0))</f>
        <v/>
      </c>
    </row>
    <row r="14">
      <c r="A14" s="11">
        <f>'Kategorie'!A8</f>
        <v/>
      </c>
      <c r="B14" s="11">
        <f>IFERROR(VLOOKUP($A14,'Kategorie'!$A:$B,2,FALSE),"")</f>
        <v/>
      </c>
      <c r="C14" s="12">
        <f>SUMIFS('Operacje'!$E:$E,'Operacje'!$C:$C,$A14,'Operacje'!$A:$A,"&gt;="&amp;EOMONTH($B$6,-1)+1,'Operacje'!$A:$A,"&lt;="&amp;EOMONTH($B$6,0))</f>
        <v/>
      </c>
      <c r="D14" s="12">
        <f>SUMIFS('Operacje'!$E:$E,'Operacje'!$C:$C,$A14,'Operacje'!$A:$A,"&gt;="&amp;DATE(YEAR($B$6),1,1),'Operacje'!$A:$A,"&lt;="&amp;EOMONTH($B$6,0))</f>
        <v/>
      </c>
    </row>
    <row r="15">
      <c r="A15" s="13">
        <f>'Kategorie'!A9</f>
        <v/>
      </c>
      <c r="B15" s="13">
        <f>IFERROR(VLOOKUP($A15,'Kategorie'!$A:$B,2,FALSE),"")</f>
        <v/>
      </c>
      <c r="C15" s="14">
        <f>SUMIFS('Operacje'!$E:$E,'Operacje'!$C:$C,$A15,'Operacje'!$A:$A,"&gt;="&amp;EOMONTH($B$6,-1)+1,'Operacje'!$A:$A,"&lt;="&amp;EOMONTH($B$6,0))</f>
        <v/>
      </c>
      <c r="D15" s="14">
        <f>SUMIFS('Operacje'!$E:$E,'Operacje'!$C:$C,$A15,'Operacje'!$A:$A,"&gt;="&amp;DATE(YEAR($B$6),1,1),'Operacje'!$A:$A,"&lt;="&amp;EOMONTH($B$6,0))</f>
        <v/>
      </c>
    </row>
    <row r="16">
      <c r="A16" s="11">
        <f>'Kategorie'!A10</f>
        <v/>
      </c>
      <c r="B16" s="11">
        <f>IFERROR(VLOOKUP($A16,'Kategorie'!$A:$B,2,FALSE),"")</f>
        <v/>
      </c>
      <c r="C16" s="12">
        <f>SUMIFS('Operacje'!$E:$E,'Operacje'!$C:$C,$A16,'Operacje'!$A:$A,"&gt;="&amp;EOMONTH($B$6,-1)+1,'Operacje'!$A:$A,"&lt;="&amp;EOMONTH($B$6,0))</f>
        <v/>
      </c>
      <c r="D16" s="12">
        <f>SUMIFS('Operacje'!$E:$E,'Operacje'!$C:$C,$A16,'Operacje'!$A:$A,"&gt;="&amp;DATE(YEAR($B$6),1,1),'Operacje'!$A:$A,"&lt;="&amp;EOMONTH($B$6,0))</f>
        <v/>
      </c>
    </row>
    <row r="17">
      <c r="A17" s="13">
        <f>'Kategorie'!A11</f>
        <v/>
      </c>
      <c r="B17" s="13">
        <f>IFERROR(VLOOKUP($A17,'Kategorie'!$A:$B,2,FALSE),"")</f>
        <v/>
      </c>
      <c r="C17" s="14">
        <f>SUMIFS('Operacje'!$E:$E,'Operacje'!$C:$C,$A17,'Operacje'!$A:$A,"&gt;="&amp;EOMONTH($B$6,-1)+1,'Operacje'!$A:$A,"&lt;="&amp;EOMONTH($B$6,0))</f>
        <v/>
      </c>
      <c r="D17" s="14">
        <f>SUMIFS('Operacje'!$E:$E,'Operacje'!$C:$C,$A17,'Operacje'!$A:$A,"&gt;="&amp;DATE(YEAR($B$6),1,1),'Operacje'!$A:$A,"&lt;="&amp;EOMONTH($B$6,0))</f>
        <v/>
      </c>
    </row>
    <row r="18">
      <c r="A18" s="11">
        <f>'Kategorie'!A12</f>
        <v/>
      </c>
      <c r="B18" s="11">
        <f>IFERROR(VLOOKUP($A18,'Kategorie'!$A:$B,2,FALSE),"")</f>
        <v/>
      </c>
      <c r="C18" s="12">
        <f>SUMIFS('Operacje'!$E:$E,'Operacje'!$C:$C,$A18,'Operacje'!$A:$A,"&gt;="&amp;EOMONTH($B$6,-1)+1,'Operacje'!$A:$A,"&lt;="&amp;EOMONTH($B$6,0))</f>
        <v/>
      </c>
      <c r="D18" s="12">
        <f>SUMIFS('Operacje'!$E:$E,'Operacje'!$C:$C,$A18,'Operacje'!$A:$A,"&gt;="&amp;DATE(YEAR($B$6),1,1),'Operacje'!$A:$A,"&lt;="&amp;EOMONTH($B$6,0))</f>
        <v/>
      </c>
    </row>
    <row r="19">
      <c r="A19" s="13">
        <f>'Kategorie'!A13</f>
        <v/>
      </c>
      <c r="B19" s="13">
        <f>IFERROR(VLOOKUP($A19,'Kategorie'!$A:$B,2,FALSE),"")</f>
        <v/>
      </c>
      <c r="C19" s="14">
        <f>SUMIFS('Operacje'!$E:$E,'Operacje'!$C:$C,$A19,'Operacje'!$A:$A,"&gt;="&amp;EOMONTH($B$6,-1)+1,'Operacje'!$A:$A,"&lt;="&amp;EOMONTH($B$6,0))</f>
        <v/>
      </c>
      <c r="D19" s="14">
        <f>SUMIFS('Operacje'!$E:$E,'Operacje'!$C:$C,$A19,'Operacje'!$A:$A,"&gt;="&amp;DATE(YEAR($B$6),1,1),'Operacje'!$A:$A,"&lt;="&amp;EOMONTH($B$6,0))</f>
        <v/>
      </c>
    </row>
    <row r="20">
      <c r="A20" s="11">
        <f>'Kategorie'!A14</f>
        <v/>
      </c>
      <c r="B20" s="11">
        <f>IFERROR(VLOOKUP($A20,'Kategorie'!$A:$B,2,FALSE),"")</f>
        <v/>
      </c>
      <c r="C20" s="12">
        <f>SUMIFS('Operacje'!$E:$E,'Operacje'!$C:$C,$A20,'Operacje'!$A:$A,"&gt;="&amp;EOMONTH($B$6,-1)+1,'Operacje'!$A:$A,"&lt;="&amp;EOMONTH($B$6,0))</f>
        <v/>
      </c>
      <c r="D20" s="12">
        <f>SUMIFS('Operacje'!$E:$E,'Operacje'!$C:$C,$A20,'Operacje'!$A:$A,"&gt;="&amp;DATE(YEAR($B$6),1,1),'Operacje'!$A:$A,"&lt;="&amp;EOMONTH($B$6,0))</f>
        <v/>
      </c>
    </row>
    <row r="21">
      <c r="A21" s="13">
        <f>'Kategorie'!A15</f>
        <v/>
      </c>
      <c r="B21" s="13">
        <f>IFERROR(VLOOKUP($A21,'Kategorie'!$A:$B,2,FALSE),"")</f>
        <v/>
      </c>
      <c r="C21" s="14">
        <f>SUMIFS('Operacje'!$E:$E,'Operacje'!$C:$C,$A21,'Operacje'!$A:$A,"&gt;="&amp;EOMONTH($B$6,-1)+1,'Operacje'!$A:$A,"&lt;="&amp;EOMONTH($B$6,0))</f>
        <v/>
      </c>
      <c r="D21" s="14">
        <f>SUMIFS('Operacje'!$E:$E,'Operacje'!$C:$C,$A21,'Operacje'!$A:$A,"&gt;="&amp;DATE(YEAR($B$6),1,1),'Operacje'!$A:$A,"&lt;="&amp;EOMONTH($B$6,0))</f>
        <v/>
      </c>
    </row>
    <row r="22">
      <c r="A22" s="11">
        <f>'Kategorie'!A16</f>
        <v/>
      </c>
      <c r="B22" s="11">
        <f>IFERROR(VLOOKUP($A22,'Kategorie'!$A:$B,2,FALSE),"")</f>
        <v/>
      </c>
      <c r="C22" s="12">
        <f>SUMIFS('Operacje'!$E:$E,'Operacje'!$C:$C,$A22,'Operacje'!$A:$A,"&gt;="&amp;EOMONTH($B$6,-1)+1,'Operacje'!$A:$A,"&lt;="&amp;EOMONTH($B$6,0))</f>
        <v/>
      </c>
      <c r="D22" s="12">
        <f>SUMIFS('Operacje'!$E:$E,'Operacje'!$C:$C,$A22,'Operacje'!$A:$A,"&gt;="&amp;DATE(YEAR($B$6),1,1),'Operacje'!$A:$A,"&lt;="&amp;EOMONTH($B$6,0))</f>
        <v/>
      </c>
    </row>
    <row r="23">
      <c r="A23" s="13">
        <f>'Kategorie'!A17</f>
        <v/>
      </c>
      <c r="B23" s="13">
        <f>IFERROR(VLOOKUP($A23,'Kategorie'!$A:$B,2,FALSE),"")</f>
        <v/>
      </c>
      <c r="C23" s="14">
        <f>SUMIFS('Operacje'!$E:$E,'Operacje'!$C:$C,$A23,'Operacje'!$A:$A,"&gt;="&amp;EOMONTH($B$6,-1)+1,'Operacje'!$A:$A,"&lt;="&amp;EOMONTH($B$6,0))</f>
        <v/>
      </c>
      <c r="D23" s="14">
        <f>SUMIFS('Operacje'!$E:$E,'Operacje'!$C:$C,$A23,'Operacje'!$A:$A,"&gt;="&amp;DATE(YEAR($B$6),1,1),'Operacje'!$A:$A,"&lt;="&amp;EOMONTH($B$6,0))</f>
        <v/>
      </c>
    </row>
    <row r="24">
      <c r="A24" s="15" t="inlineStr">
        <is>
          <t>Razem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Salda kont</t>
        </is>
      </c>
    </row>
    <row r="28" ht="20" customHeight="1">
      <c r="A28" s="10" t="inlineStr">
        <is>
          <t>Konto</t>
        </is>
      </c>
      <c r="B28" s="10" t="inlineStr">
        <is>
          <t>Saldo</t>
        </is>
      </c>
    </row>
    <row r="29">
      <c r="A29" s="11">
        <f>'Kategorie'!G6</f>
        <v/>
      </c>
      <c r="B29" s="12">
        <f>SUMIFS('Operacje'!$E:$E,'Operacje'!$F:$F,$A29,'Operacje'!$D:$D,"Przychód")-SUMIFS('Operacje'!$E:$E,'Operacje'!$F:$F,$A29,'Operacje'!$D:$D,"Wydatek")</f>
        <v/>
      </c>
    </row>
    <row r="30">
      <c r="A30" s="13">
        <f>'Kategorie'!G7</f>
        <v/>
      </c>
      <c r="B30" s="14">
        <f>SUMIFS('Operacje'!$E:$E,'Operacje'!$F:$F,$A30,'Operacje'!$D:$D,"Przychód")-SUMIFS('Operacje'!$E:$E,'Operacje'!$F:$F,$A30,'Operacje'!$D:$D,"Wydatek")</f>
        <v/>
      </c>
    </row>
    <row r="31">
      <c r="A31" s="11">
        <f>'Kategorie'!G8</f>
        <v/>
      </c>
      <c r="B31" s="12">
        <f>SUMIFS('Operacje'!$E:$E,'Operacje'!$F:$F,$A31,'Operacje'!$D:$D,"Przychód")-SUMIFS('Operacje'!$E:$E,'Operacje'!$F:$F,$A31,'Operacje'!$D:$D,"Wydatek")</f>
        <v/>
      </c>
    </row>
    <row r="32"/>
    <row r="33">
      <c r="A33" s="8" t="inlineStr">
        <is>
          <t>Saldo = przychody minus wydatki zaksięgowane na tym koncie (cały okres).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Szablon księgowości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Operacje</t>
        </is>
      </c>
    </row>
    <row r="4">
      <c r="A4" s="5" t="inlineStr">
        <is>
          <t>Jeden wiersz na operację. Kategoria, Typ i Konto to listy rozwijane.</t>
        </is>
      </c>
    </row>
    <row r="5" ht="20" customHeight="1">
      <c r="A5" s="10" t="inlineStr">
        <is>
          <t>Data</t>
        </is>
      </c>
      <c r="B5" s="10" t="inlineStr">
        <is>
          <t>Opis</t>
        </is>
      </c>
      <c r="C5" s="10" t="inlineStr">
        <is>
          <t>Kategoria</t>
        </is>
      </c>
      <c r="D5" s="10" t="inlineStr">
        <is>
          <t>Typ</t>
        </is>
      </c>
      <c r="E5" s="10" t="inlineStr">
        <is>
          <t>Kwota</t>
        </is>
      </c>
      <c r="F5" s="10" t="inlineStr">
        <is>
          <t>Konto</t>
        </is>
      </c>
      <c r="G5" s="10" t="inlineStr">
        <is>
          <t>Notatki</t>
        </is>
      </c>
    </row>
    <row r="6">
      <c r="A6" s="18" t="n">
        <v>46174</v>
      </c>
      <c r="B6" s="11" t="inlineStr">
        <is>
          <t>Faktura — Acme Studio</t>
        </is>
      </c>
      <c r="C6" s="11" t="inlineStr">
        <is>
          <t>Sprzedaż</t>
        </is>
      </c>
      <c r="D6" s="11" t="inlineStr">
        <is>
          <t>Przychód</t>
        </is>
      </c>
      <c r="E6" s="12" t="n">
        <v>1200</v>
      </c>
      <c r="F6" s="11" t="inlineStr">
        <is>
          <t>Bank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Czynsz biura — czerwiec</t>
        </is>
      </c>
      <c r="C7" s="13" t="inlineStr">
        <is>
          <t>Czynsz</t>
        </is>
      </c>
      <c r="D7" s="13" t="inlineStr">
        <is>
          <t>Wydatek</t>
        </is>
      </c>
      <c r="E7" s="14" t="n">
        <v>650</v>
      </c>
      <c r="F7" s="13" t="inlineStr">
        <is>
          <t>Bank</t>
        </is>
      </c>
      <c r="G7" s="13" t="n"/>
    </row>
    <row r="8">
      <c r="A8" s="18" t="n">
        <v>46176</v>
      </c>
      <c r="B8" s="11" t="inlineStr">
        <is>
          <t>Abonament oprogramowania graficznego</t>
        </is>
      </c>
      <c r="C8" s="11" t="inlineStr">
        <is>
          <t>Oprogramowanie</t>
        </is>
      </c>
      <c r="D8" s="11" t="inlineStr">
        <is>
          <t>Wydatek</t>
        </is>
      </c>
      <c r="E8" s="12" t="n">
        <v>42</v>
      </c>
      <c r="F8" s="11" t="inlineStr">
        <is>
          <t>Karta</t>
        </is>
      </c>
      <c r="G8" s="11" t="n"/>
    </row>
    <row r="9">
      <c r="A9" s="19" t="n">
        <v>46177</v>
      </c>
      <c r="B9" s="13" t="inlineStr">
        <is>
          <t>Doradztwo — Bluefield Co</t>
        </is>
      </c>
      <c r="C9" s="13" t="inlineStr">
        <is>
          <t>Usługi</t>
        </is>
      </c>
      <c r="D9" s="13" t="inlineStr">
        <is>
          <t>Przychód</t>
        </is>
      </c>
      <c r="E9" s="14" t="n">
        <v>800</v>
      </c>
      <c r="F9" s="13" t="inlineStr">
        <is>
          <t>Bank</t>
        </is>
      </c>
      <c r="G9" s="13" t="n"/>
    </row>
    <row r="10">
      <c r="A10" s="18" t="n">
        <v>46178</v>
      </c>
      <c r="B10" s="11" t="inlineStr">
        <is>
          <t>Papier i tusz do drukarki</t>
        </is>
      </c>
      <c r="C10" s="11" t="inlineStr">
        <is>
          <t>Materiały</t>
        </is>
      </c>
      <c r="D10" s="11" t="inlineStr">
        <is>
          <t>Wydatek</t>
        </is>
      </c>
      <c r="E10" s="12" t="n">
        <v>38</v>
      </c>
      <c r="F10" s="11" t="inlineStr">
        <is>
          <t>Karta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Prąd</t>
        </is>
      </c>
      <c r="C11" s="13" t="inlineStr">
        <is>
          <t>Rachunki</t>
        </is>
      </c>
      <c r="D11" s="13" t="inlineStr">
        <is>
          <t>Wydatek</t>
        </is>
      </c>
      <c r="E11" s="14" t="n">
        <v>74</v>
      </c>
      <c r="F11" s="13" t="inlineStr">
        <is>
          <t>Bank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Pociąg do klienta</t>
        </is>
      </c>
      <c r="C12" s="11" t="inlineStr">
        <is>
          <t>Podróże</t>
        </is>
      </c>
      <c r="D12" s="11" t="inlineStr">
        <is>
          <t>Wydatek</t>
        </is>
      </c>
      <c r="E12" s="12" t="n">
        <v>28</v>
      </c>
      <c r="F12" s="11" t="inlineStr">
        <is>
          <t>Gotówka</t>
        </is>
      </c>
      <c r="G12" s="11" t="n"/>
    </row>
    <row r="13">
      <c r="A13" s="19" t="n">
        <v>46183</v>
      </c>
      <c r="B13" s="13" t="inlineStr">
        <is>
          <t>Reklamy w mediach społ.</t>
        </is>
      </c>
      <c r="C13" s="13" t="inlineStr">
        <is>
          <t>Marketing</t>
        </is>
      </c>
      <c r="D13" s="13" t="inlineStr">
        <is>
          <t>Wydatek</t>
        </is>
      </c>
      <c r="E13" s="14" t="n">
        <v>90</v>
      </c>
      <c r="F13" s="13" t="inlineStr">
        <is>
          <t>Karta</t>
        </is>
      </c>
      <c r="G13" s="13" t="n"/>
    </row>
    <row r="14">
      <c r="A14" s="18" t="n">
        <v>46185</v>
      </c>
      <c r="B14" s="11" t="inlineStr">
        <is>
          <t>Faktura — Northwind Labs</t>
        </is>
      </c>
      <c r="C14" s="11" t="inlineStr">
        <is>
          <t>Sprzedaż</t>
        </is>
      </c>
      <c r="D14" s="11" t="inlineStr">
        <is>
          <t>Przychód</t>
        </is>
      </c>
      <c r="E14" s="12" t="n">
        <v>1500</v>
      </c>
      <c r="F14" s="11" t="inlineStr">
        <is>
          <t>Bank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Miesięczna opłata bankowa</t>
        </is>
      </c>
      <c r="C15" s="13" t="inlineStr">
        <is>
          <t>Opłaty bankowe</t>
        </is>
      </c>
      <c r="D15" s="13" t="inlineStr">
        <is>
          <t>Wydatek</t>
        </is>
      </c>
      <c r="E15" s="14" t="n">
        <v>12</v>
      </c>
      <c r="F15" s="13" t="inlineStr">
        <is>
          <t>Bank</t>
        </is>
      </c>
      <c r="G15" s="13" t="n"/>
    </row>
    <row r="16">
      <c r="A16" s="18" t="n">
        <v>46188</v>
      </c>
      <c r="B16" s="11" t="inlineStr">
        <is>
          <t>Zwrot od dostawcy</t>
        </is>
      </c>
      <c r="C16" s="11" t="inlineStr">
        <is>
          <t>Inne przychody</t>
        </is>
      </c>
      <c r="D16" s="11" t="inlineStr">
        <is>
          <t>Przychód</t>
        </is>
      </c>
      <c r="E16" s="12" t="n">
        <v>45</v>
      </c>
      <c r="F16" s="11" t="inlineStr">
        <is>
          <t>Karta</t>
        </is>
      </c>
      <c r="G16" s="11" t="n"/>
    </row>
    <row r="17">
      <c r="A17" s="19" t="n">
        <v>46189</v>
      </c>
      <c r="B17" s="13" t="inlineStr">
        <is>
          <t>Bilet dzienny coworkingu</t>
        </is>
      </c>
      <c r="C17" s="13" t="inlineStr">
        <is>
          <t>Inny wydatek</t>
        </is>
      </c>
      <c r="D17" s="13" t="inlineStr">
        <is>
          <t>Wydatek</t>
        </is>
      </c>
      <c r="E17" s="14" t="n">
        <v>22</v>
      </c>
      <c r="F17" s="13" t="inlineStr">
        <is>
          <t>Gotówka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Przychody (wszystkie wiersze)</t>
        </is>
      </c>
      <c r="B62" s="20">
        <f>SUMIF($D$6:$D$60,"Przychód",$E$6:$E$60)</f>
        <v/>
      </c>
    </row>
    <row r="63">
      <c r="A63" s="6" t="inlineStr">
        <is>
          <t>Wydatki (wszystkie wiersze)</t>
        </is>
      </c>
      <c r="B63" s="20">
        <f>SUMIF($D$6:$D$60,"Wydatek",$E$6:$E$60)</f>
        <v/>
      </c>
    </row>
  </sheetData>
  <conditionalFormatting sqref="A6:G60">
    <cfRule type="expression" priority="1" dxfId="1">
      <formula>$D6="Przychód"</formula>
    </cfRule>
  </conditionalFormatting>
  <dataValidations count="3">
    <dataValidation sqref="C6:C60" showDropDown="0" showInputMessage="0" showErrorMessage="1" allowBlank="1" type="list">
      <formula1>'Kategorie'!$A$6:$A$30</formula1>
    </dataValidation>
    <dataValidation sqref="D6:D60" showDropDown="0" showInputMessage="0" showErrorMessage="1" allowBlank="1" type="list">
      <formula1>'Kategorie'!$E$6:$E$7</formula1>
    </dataValidation>
    <dataValidation sqref="F6:F60" showDropDown="0" showInputMessage="0" showErrorMessage="1" allowBlank="1" type="list">
      <formula1>'Kategorie'!$G$6:$G$12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Szablon księgowości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Kategorie i konta</t>
        </is>
      </c>
    </row>
    <row r="4">
      <c r="A4" s="5" t="inlineStr">
        <is>
          <t>Edytuj te listy — listy rozwijane i panel zaktualizują się same.</t>
        </is>
      </c>
    </row>
    <row r="5" ht="20" customHeight="1">
      <c r="A5" s="10" t="inlineStr">
        <is>
          <t>Kategoria</t>
        </is>
      </c>
      <c r="B5" s="10" t="inlineStr">
        <is>
          <t>Typ</t>
        </is>
      </c>
      <c r="E5" s="10" t="inlineStr">
        <is>
          <t>Typ</t>
        </is>
      </c>
      <c r="G5" s="10" t="inlineStr">
        <is>
          <t>Konto</t>
        </is>
      </c>
    </row>
    <row r="6">
      <c r="A6" s="11" t="inlineStr">
        <is>
          <t>Sprzedaż</t>
        </is>
      </c>
      <c r="B6" s="11" t="inlineStr">
        <is>
          <t>Przychód</t>
        </is>
      </c>
      <c r="E6" s="11" t="inlineStr">
        <is>
          <t>Przychód</t>
        </is>
      </c>
      <c r="G6" s="11" t="inlineStr">
        <is>
          <t>Gotówka</t>
        </is>
      </c>
    </row>
    <row r="7">
      <c r="A7" s="13" t="inlineStr">
        <is>
          <t>Usługi</t>
        </is>
      </c>
      <c r="B7" s="13" t="inlineStr">
        <is>
          <t>Przychód</t>
        </is>
      </c>
      <c r="E7" s="13" t="inlineStr">
        <is>
          <t>Wydatek</t>
        </is>
      </c>
      <c r="G7" s="13" t="inlineStr">
        <is>
          <t>Bank</t>
        </is>
      </c>
    </row>
    <row r="8">
      <c r="A8" s="11" t="inlineStr">
        <is>
          <t>Inne przychody</t>
        </is>
      </c>
      <c r="B8" s="11" t="inlineStr">
        <is>
          <t>Przychód</t>
        </is>
      </c>
      <c r="G8" s="11" t="inlineStr">
        <is>
          <t>Karta</t>
        </is>
      </c>
    </row>
    <row r="9">
      <c r="A9" s="13" t="inlineStr">
        <is>
          <t>Czynsz</t>
        </is>
      </c>
      <c r="B9" s="13" t="inlineStr">
        <is>
          <t>Wydatek</t>
        </is>
      </c>
    </row>
    <row r="10">
      <c r="A10" s="11" t="inlineStr">
        <is>
          <t>Materiały</t>
        </is>
      </c>
      <c r="B10" s="11" t="inlineStr">
        <is>
          <t>Wydatek</t>
        </is>
      </c>
    </row>
    <row r="11">
      <c r="A11" s="13" t="inlineStr">
        <is>
          <t>Oprogramowanie</t>
        </is>
      </c>
      <c r="B11" s="13" t="inlineStr">
        <is>
          <t>Wydatek</t>
        </is>
      </c>
    </row>
    <row r="12">
      <c r="A12" s="11" t="inlineStr">
        <is>
          <t>Rachunki</t>
        </is>
      </c>
      <c r="B12" s="11" t="inlineStr">
        <is>
          <t>Wydatek</t>
        </is>
      </c>
    </row>
    <row r="13">
      <c r="A13" s="13" t="inlineStr">
        <is>
          <t>Podróże</t>
        </is>
      </c>
      <c r="B13" s="13" t="inlineStr">
        <is>
          <t>Wydatek</t>
        </is>
      </c>
    </row>
    <row r="14">
      <c r="A14" s="11" t="inlineStr">
        <is>
          <t>Marketing</t>
        </is>
      </c>
      <c r="B14" s="11" t="inlineStr">
        <is>
          <t>Wydatek</t>
        </is>
      </c>
    </row>
    <row r="15">
      <c r="A15" s="13" t="inlineStr">
        <is>
          <t>Opłaty bankowe</t>
        </is>
      </c>
      <c r="B15" s="13" t="inlineStr">
        <is>
          <t>Wydatek</t>
        </is>
      </c>
    </row>
    <row r="16">
      <c r="A16" s="11" t="inlineStr">
        <is>
          <t>Ubezpieczenia</t>
        </is>
      </c>
      <c r="B16" s="11" t="inlineStr">
        <is>
          <t>Wydatek</t>
        </is>
      </c>
    </row>
    <row r="17">
      <c r="A17" s="13" t="inlineStr">
        <is>
          <t>Inny wydatek</t>
        </is>
      </c>
      <c r="B17" s="13" t="inlineStr">
        <is>
          <t>Wydatek</t>
        </is>
      </c>
    </row>
    <row r="18"/>
    <row r="19">
      <c r="A19" s="8" t="inlineStr">
        <is>
          <t>Oznacz każdą kategorię jako Przychód lub Wydatek — panel dzieli według tego.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2026-06-15T09:19:47Z</dcterms:modified>
</cp:coreProperties>
</file>