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alda" sheetId="1" state="visible" r:id="rId1"/>
    <sheet name="Wnioski" sheetId="2" state="visible" r:id="rId2"/>
    <sheet name="List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#"/>
    <numFmt numFmtId="165" formatCode="yyyy-mm-dd"/>
    <numFmt numFmtId="166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4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9" fontId="4" fillId="4" borderId="1" pivotButton="0" quotePrefix="0" xfId="0"/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2" customWidth="1" min="3" max="3"/>
    <col width="10" customWidth="1" min="4" max="4"/>
    <col width="12" customWidth="1" min="5" max="5"/>
    <col width="10" customWidth="1" min="6" max="6"/>
  </cols>
  <sheetData>
    <row r="1" ht="26" customHeight="1">
      <c r="A1" s="1" t="inlineStr">
        <is>
          <t>LEAVIX · Rejestr urlopów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Salda urlopów</t>
        </is>
      </c>
    </row>
    <row r="4">
      <c r="A4" s="5" t="inlineStr">
        <is>
          <t>Dni na pracownika. „Wykorzystane“ liczy tylko zatwierdzone wnioski; reszta się liczy.</t>
        </is>
      </c>
    </row>
    <row r="5"/>
    <row r="6">
      <c r="A6" s="6" t="inlineStr">
        <is>
          <t>Pracownicy</t>
        </is>
      </c>
      <c r="B6" s="7">
        <f>COUNTA($A$10:$A$25)</f>
        <v/>
      </c>
      <c r="C6" s="6" t="inlineStr">
        <is>
          <t>Dni przysługujące</t>
        </is>
      </c>
      <c r="D6" s="8">
        <f>SUM($C$10:$C$25)</f>
        <v/>
      </c>
      <c r="E6" s="6" t="inlineStr">
        <is>
          <t>Dni wykorzystane</t>
        </is>
      </c>
      <c r="F6" s="8">
        <f>SUM($D$10:$D$25)</f>
        <v/>
      </c>
    </row>
    <row r="7"/>
    <row r="8"/>
    <row r="9" ht="20" customHeight="1">
      <c r="A9" s="9" t="inlineStr">
        <is>
          <t>Pracownik</t>
        </is>
      </c>
      <c r="B9" s="9" t="inlineStr">
        <is>
          <t>Dział</t>
        </is>
      </c>
      <c r="C9" s="9" t="inlineStr">
        <is>
          <t>Przysługuje</t>
        </is>
      </c>
      <c r="D9" s="9" t="inlineStr">
        <is>
          <t>Wykorzystane</t>
        </is>
      </c>
      <c r="E9" s="9" t="inlineStr">
        <is>
          <t>Pozostało</t>
        </is>
      </c>
      <c r="F9" s="9" t="inlineStr">
        <is>
          <t>% wykorzystania</t>
        </is>
      </c>
    </row>
    <row r="10">
      <c r="A10" s="10" t="inlineStr">
        <is>
          <t>Dana Reed</t>
        </is>
      </c>
      <c r="B10" s="10" t="inlineStr">
        <is>
          <t>Design</t>
        </is>
      </c>
      <c r="C10" s="11" t="n">
        <v>25</v>
      </c>
      <c r="D10" s="11">
        <f>SUMIFS('Wnioski'!$E:$E,'Wnioski'!$A:$A,$A10,'Wnioski'!$F:$F,"Zatwierdzony")</f>
        <v/>
      </c>
      <c r="E10" s="11">
        <f>IF($A10="","",$C10-$D10)</f>
        <v/>
      </c>
      <c r="F10" s="12">
        <f>IFERROR($D10/$C10,0)</f>
        <v/>
      </c>
    </row>
    <row r="11">
      <c r="A11" s="13" t="inlineStr">
        <is>
          <t>Lee Park</t>
        </is>
      </c>
      <c r="B11" s="13" t="inlineStr">
        <is>
          <t>Inżynieria</t>
        </is>
      </c>
      <c r="C11" s="14" t="n">
        <v>25</v>
      </c>
      <c r="D11" s="14">
        <f>SUMIFS('Wnioski'!$E:$E,'Wnioski'!$A:$A,$A11,'Wnioski'!$F:$F,"Zatwierdzony")</f>
        <v/>
      </c>
      <c r="E11" s="14">
        <f>IF($A11="","",$C11-$D11)</f>
        <v/>
      </c>
      <c r="F11" s="15">
        <f>IFERROR($D11/$C11,0)</f>
        <v/>
      </c>
    </row>
    <row r="12">
      <c r="A12" s="10" t="inlineStr">
        <is>
          <t>Sam Ortiz</t>
        </is>
      </c>
      <c r="B12" s="10" t="inlineStr">
        <is>
          <t>Inżynieria</t>
        </is>
      </c>
      <c r="C12" s="11" t="n">
        <v>22</v>
      </c>
      <c r="D12" s="11">
        <f>SUMIFS('Wnioski'!$E:$E,'Wnioski'!$A:$A,$A12,'Wnioski'!$F:$F,"Zatwierdzony")</f>
        <v/>
      </c>
      <c r="E12" s="11">
        <f>IF($A12="","",$C12-$D12)</f>
        <v/>
      </c>
      <c r="F12" s="12">
        <f>IFERROR($D12/$C12,0)</f>
        <v/>
      </c>
    </row>
    <row r="13">
      <c r="A13" s="13" t="inlineStr">
        <is>
          <t>Alex Kim</t>
        </is>
      </c>
      <c r="B13" s="13" t="inlineStr">
        <is>
          <t>Marketing</t>
        </is>
      </c>
      <c r="C13" s="14" t="n">
        <v>22</v>
      </c>
      <c r="D13" s="14">
        <f>SUMIFS('Wnioski'!$E:$E,'Wnioski'!$A:$A,$A13,'Wnioski'!$F:$F,"Zatwierdzony")</f>
        <v/>
      </c>
      <c r="E13" s="14">
        <f>IF($A13="","",$C13-$D13)</f>
        <v/>
      </c>
      <c r="F13" s="15">
        <f>IFERROR($D13/$C13,0)</f>
        <v/>
      </c>
    </row>
    <row r="14">
      <c r="A14" s="10" t="inlineStr">
        <is>
          <t>Robin Vale</t>
        </is>
      </c>
      <c r="B14" s="10" t="inlineStr">
        <is>
          <t>Inżynieria</t>
        </is>
      </c>
      <c r="C14" s="11" t="n">
        <v>25</v>
      </c>
      <c r="D14" s="11">
        <f>SUMIFS('Wnioski'!$E:$E,'Wnioski'!$A:$A,$A14,'Wnioski'!$F:$F,"Zatwierdzony")</f>
        <v/>
      </c>
      <c r="E14" s="11">
        <f>IF($A14="","",$C14-$D14)</f>
        <v/>
      </c>
      <c r="F14" s="12">
        <f>IFERROR($D14/$C14,0)</f>
        <v/>
      </c>
    </row>
    <row r="15">
      <c r="A15" s="13" t="inlineStr">
        <is>
          <t>Maya Lane</t>
        </is>
      </c>
      <c r="B15" s="13" t="inlineStr">
        <is>
          <t>Design</t>
        </is>
      </c>
      <c r="C15" s="14" t="n">
        <v>22</v>
      </c>
      <c r="D15" s="14">
        <f>SUMIFS('Wnioski'!$E:$E,'Wnioski'!$A:$A,$A15,'Wnioski'!$F:$F,"Zatwierdzony")</f>
        <v/>
      </c>
      <c r="E15" s="14">
        <f>IF($A15="","",$C15-$D15)</f>
        <v/>
      </c>
      <c r="F15" s="15">
        <f>IFERROR($D15/$C15,0)</f>
        <v/>
      </c>
    </row>
    <row r="16">
      <c r="A16" s="10" t="inlineStr">
        <is>
          <t>Jordan Price</t>
        </is>
      </c>
      <c r="B16" s="10" t="inlineStr">
        <is>
          <t>Operacje</t>
        </is>
      </c>
      <c r="C16" s="11" t="n">
        <v>20</v>
      </c>
      <c r="D16" s="11">
        <f>SUMIFS('Wnioski'!$E:$E,'Wnioski'!$A:$A,$A16,'Wnioski'!$F:$F,"Zatwierdzony")</f>
        <v/>
      </c>
      <c r="E16" s="11">
        <f>IF($A16="","",$C16-$D16)</f>
        <v/>
      </c>
      <c r="F16" s="12">
        <f>IFERROR($D16/$C16,0)</f>
        <v/>
      </c>
    </row>
    <row r="17">
      <c r="A17" s="13" t="inlineStr">
        <is>
          <t>Chris Doyle</t>
        </is>
      </c>
      <c r="B17" s="13" t="inlineStr">
        <is>
          <t>Operacje</t>
        </is>
      </c>
      <c r="C17" s="14" t="n">
        <v>20</v>
      </c>
      <c r="D17" s="14">
        <f>SUMIFS('Wnioski'!$E:$E,'Wnioski'!$A:$A,$A17,'Wnioski'!$F:$F,"Zatwierdzony")</f>
        <v/>
      </c>
      <c r="E17" s="14">
        <f>IF($A17="","",$C17-$D17)</f>
        <v/>
      </c>
      <c r="F17" s="15">
        <f>IFERROR($D17/$C17,0)</f>
        <v/>
      </c>
    </row>
    <row r="18">
      <c r="A18" s="10" t="n"/>
      <c r="B18" s="10" t="n"/>
      <c r="C18" s="11" t="n"/>
      <c r="D18" s="11">
        <f>SUMIFS('Wnioski'!$E:$E,'Wnioski'!$A:$A,$A18,'Wnioski'!$F:$F,"Zatwierdzony")</f>
        <v/>
      </c>
      <c r="E18" s="11">
        <f>IF($A18="","",$C18-$D18)</f>
        <v/>
      </c>
      <c r="F18" s="12">
        <f>IFERROR($D18/$C18,0)</f>
        <v/>
      </c>
    </row>
    <row r="19">
      <c r="A19" s="13" t="n"/>
      <c r="B19" s="13" t="n"/>
      <c r="C19" s="14" t="n"/>
      <c r="D19" s="14">
        <f>SUMIFS('Wnioski'!$E:$E,'Wnioski'!$A:$A,$A19,'Wnioski'!$F:$F,"Zatwierdzony")</f>
        <v/>
      </c>
      <c r="E19" s="14">
        <f>IF($A19="","",$C19-$D19)</f>
        <v/>
      </c>
      <c r="F19" s="15">
        <f>IFERROR($D19/$C19,0)</f>
        <v/>
      </c>
    </row>
    <row r="20">
      <c r="A20" s="10" t="n"/>
      <c r="B20" s="10" t="n"/>
      <c r="C20" s="11" t="n"/>
      <c r="D20" s="11">
        <f>SUMIFS('Wnioski'!$E:$E,'Wnioski'!$A:$A,$A20,'Wnioski'!$F:$F,"Zatwierdzony")</f>
        <v/>
      </c>
      <c r="E20" s="11">
        <f>IF($A20="","",$C20-$D20)</f>
        <v/>
      </c>
      <c r="F20" s="12">
        <f>IFERROR($D20/$C20,0)</f>
        <v/>
      </c>
    </row>
    <row r="21">
      <c r="A21" s="13" t="n"/>
      <c r="B21" s="13" t="n"/>
      <c r="C21" s="14" t="n"/>
      <c r="D21" s="14">
        <f>SUMIFS('Wnioski'!$E:$E,'Wnioski'!$A:$A,$A21,'Wnioski'!$F:$F,"Zatwierdzony")</f>
        <v/>
      </c>
      <c r="E21" s="14">
        <f>IF($A21="","",$C21-$D21)</f>
        <v/>
      </c>
      <c r="F21" s="15">
        <f>IFERROR($D21/$C21,0)</f>
        <v/>
      </c>
    </row>
    <row r="22">
      <c r="A22" s="10" t="n"/>
      <c r="B22" s="10" t="n"/>
      <c r="C22" s="11" t="n"/>
      <c r="D22" s="11">
        <f>SUMIFS('Wnioski'!$E:$E,'Wnioski'!$A:$A,$A22,'Wnioski'!$F:$F,"Zatwierdzony")</f>
        <v/>
      </c>
      <c r="E22" s="11">
        <f>IF($A22="","",$C22-$D22)</f>
        <v/>
      </c>
      <c r="F22" s="12">
        <f>IFERROR($D22/$C22,0)</f>
        <v/>
      </c>
    </row>
    <row r="23">
      <c r="A23" s="13" t="n"/>
      <c r="B23" s="13" t="n"/>
      <c r="C23" s="14" t="n"/>
      <c r="D23" s="14">
        <f>SUMIFS('Wnioski'!$E:$E,'Wnioski'!$A:$A,$A23,'Wnioski'!$F:$F,"Zatwierdzony")</f>
        <v/>
      </c>
      <c r="E23" s="14">
        <f>IF($A23="","",$C23-$D23)</f>
        <v/>
      </c>
      <c r="F23" s="15">
        <f>IFERROR($D23/$C23,0)</f>
        <v/>
      </c>
    </row>
    <row r="24">
      <c r="A24" s="10" t="n"/>
      <c r="B24" s="10" t="n"/>
      <c r="C24" s="11" t="n"/>
      <c r="D24" s="11">
        <f>SUMIFS('Wnioski'!$E:$E,'Wnioski'!$A:$A,$A24,'Wnioski'!$F:$F,"Zatwierdzony")</f>
        <v/>
      </c>
      <c r="E24" s="11">
        <f>IF($A24="","",$C24-$D24)</f>
        <v/>
      </c>
      <c r="F24" s="12">
        <f>IFERROR($D24/$C24,0)</f>
        <v/>
      </c>
    </row>
    <row r="25">
      <c r="A25" s="13" t="n"/>
      <c r="B25" s="13" t="n"/>
      <c r="C25" s="14" t="n"/>
      <c r="D25" s="14">
        <f>SUMIFS('Wnioski'!$E:$E,'Wnioski'!$A:$A,$A25,'Wnioski'!$F:$F,"Zatwierdzony")</f>
        <v/>
      </c>
      <c r="E25" s="14">
        <f>IF($A25="","",$C25-$D25)</f>
        <v/>
      </c>
      <c r="F25" s="15">
        <f>IFERROR($D25/$C25,0)</f>
        <v/>
      </c>
    </row>
  </sheetData>
  <conditionalFormatting sqref="A10:F25">
    <cfRule type="expression" priority="1" dxfId="0">
      <formula>AND($A10&lt;&gt;"",$E10&lt;0)</formula>
    </cfRule>
    <cfRule type="expression" priority="2" dxfId="1">
      <formula>AND($A10&lt;&gt;"",$F10&gt;=0.8,$E10&gt;=0)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1" customWidth="1" min="3" max="3"/>
    <col width="11" customWidth="1" min="4" max="4"/>
    <col width="7" customWidth="1" min="5" max="5"/>
    <col width="12" customWidth="1" min="6" max="6"/>
    <col width="22" customWidth="1" min="7" max="7"/>
  </cols>
  <sheetData>
    <row r="1" ht="26" customHeight="1">
      <c r="A1" s="1" t="inlineStr">
        <is>
          <t>LEAVIX · Rejestr urlopów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Wnioski urlopowe</t>
        </is>
      </c>
    </row>
    <row r="4">
      <c r="A4" s="5" t="inlineStr">
        <is>
          <t>Jeden wiersz na wniosek. Tylko zatwierdzone wiersze odejmują od salda.</t>
        </is>
      </c>
    </row>
    <row r="5"/>
    <row r="6">
      <c r="A6" s="6" t="inlineStr">
        <is>
          <t>Wnioski</t>
        </is>
      </c>
      <c r="B6" s="7">
        <f>COUNTA($A$10:$A$60)</f>
        <v/>
      </c>
      <c r="C6" s="6" t="inlineStr">
        <is>
          <t>Zatwierdzone dni</t>
        </is>
      </c>
      <c r="D6" s="8">
        <f>SUMIF($F$10:$F$60,"Zatwierdzony",$E$10:$E$60)</f>
        <v/>
      </c>
      <c r="E6" s="6" t="inlineStr">
        <is>
          <t>Oczekuje</t>
        </is>
      </c>
      <c r="F6" s="7">
        <f>COUNTIF($F$10:$F$60,"Oczekuje")</f>
        <v/>
      </c>
    </row>
    <row r="7"/>
    <row r="8"/>
    <row r="9" ht="20" customHeight="1">
      <c r="A9" s="9" t="inlineStr">
        <is>
          <t>Pracownik</t>
        </is>
      </c>
      <c r="B9" s="9" t="inlineStr">
        <is>
          <t>Typ</t>
        </is>
      </c>
      <c r="C9" s="9" t="inlineStr">
        <is>
          <t>Początek</t>
        </is>
      </c>
      <c r="D9" s="9" t="inlineStr">
        <is>
          <t>Koniec</t>
        </is>
      </c>
      <c r="E9" s="9" t="inlineStr">
        <is>
          <t>Dni</t>
        </is>
      </c>
      <c r="F9" s="9" t="inlineStr">
        <is>
          <t>Status</t>
        </is>
      </c>
      <c r="G9" s="9" t="inlineStr">
        <is>
          <t>Notatki</t>
        </is>
      </c>
    </row>
    <row r="10">
      <c r="A10" s="10" t="inlineStr">
        <is>
          <t>Dana Reed</t>
        </is>
      </c>
      <c r="B10" s="10" t="inlineStr">
        <is>
          <t>Urlop</t>
        </is>
      </c>
      <c r="C10" s="16" t="n">
        <v>46097</v>
      </c>
      <c r="D10" s="16" t="n">
        <v>46101</v>
      </c>
      <c r="E10" s="11">
        <f>IF(OR($C10="",$D10=""),"",$D10-$C10+1)</f>
        <v/>
      </c>
      <c r="F10" s="10" t="inlineStr">
        <is>
          <t>Zatwierdzony</t>
        </is>
      </c>
      <c r="G10" s="10" t="n"/>
    </row>
    <row r="11">
      <c r="A11" s="13" t="inlineStr">
        <is>
          <t>Lee Park</t>
        </is>
      </c>
      <c r="B11" s="13" t="inlineStr">
        <is>
          <t>Chorobowe</t>
        </is>
      </c>
      <c r="C11" s="17" t="n">
        <v>46118</v>
      </c>
      <c r="D11" s="17" t="n">
        <v>46119</v>
      </c>
      <c r="E11" s="14">
        <f>IF(OR($C11="",$D11=""),"",$D11-$C11+1)</f>
        <v/>
      </c>
      <c r="F11" s="13" t="inlineStr">
        <is>
          <t>Zatwierdzony</t>
        </is>
      </c>
      <c r="G11" s="13" t="n"/>
    </row>
    <row r="12">
      <c r="A12" s="10" t="inlineStr">
        <is>
          <t>Sam Ortiz</t>
        </is>
      </c>
      <c r="B12" s="10" t="inlineStr">
        <is>
          <t>Urlop</t>
        </is>
      </c>
      <c r="C12" s="16" t="n">
        <v>46153</v>
      </c>
      <c r="D12" s="16" t="n">
        <v>46157</v>
      </c>
      <c r="E12" s="11">
        <f>IF(OR($C12="",$D12=""),"",$D12-$C12+1)</f>
        <v/>
      </c>
      <c r="F12" s="10" t="inlineStr">
        <is>
          <t>Zatwierdzony</t>
        </is>
      </c>
      <c r="G12" s="10" t="n"/>
    </row>
    <row r="13">
      <c r="A13" s="13" t="inlineStr">
        <is>
          <t>Alex Kim</t>
        </is>
      </c>
      <c r="B13" s="13" t="inlineStr">
        <is>
          <t>Prywatne</t>
        </is>
      </c>
      <c r="C13" s="17" t="n">
        <v>46164</v>
      </c>
      <c r="D13" s="17" t="n">
        <v>46164</v>
      </c>
      <c r="E13" s="14">
        <f>IF(OR($C13="",$D13=""),"",$D13-$C13+1)</f>
        <v/>
      </c>
      <c r="F13" s="13" t="inlineStr">
        <is>
          <t>Zatwierdzony</t>
        </is>
      </c>
      <c r="G13" s="13" t="n"/>
    </row>
    <row r="14">
      <c r="A14" s="10" t="inlineStr">
        <is>
          <t>Robin Vale</t>
        </is>
      </c>
      <c r="B14" s="10" t="inlineStr">
        <is>
          <t>Urlop</t>
        </is>
      </c>
      <c r="C14" s="16" t="n">
        <v>46174</v>
      </c>
      <c r="D14" s="16" t="n">
        <v>46185</v>
      </c>
      <c r="E14" s="11">
        <f>IF(OR($C14="",$D14=""),"",$D14-$C14+1)</f>
        <v/>
      </c>
      <c r="F14" s="10" t="inlineStr">
        <is>
          <t>Zatwierdzony</t>
        </is>
      </c>
      <c r="G14" s="10" t="inlineStr">
        <is>
          <t>Przerwa letnia</t>
        </is>
      </c>
    </row>
    <row r="15">
      <c r="A15" s="13" t="inlineStr">
        <is>
          <t>Maya Lane</t>
        </is>
      </c>
      <c r="B15" s="13" t="inlineStr">
        <is>
          <t>Chorobowe</t>
        </is>
      </c>
      <c r="C15" s="17" t="n">
        <v>46181</v>
      </c>
      <c r="D15" s="17" t="n">
        <v>46182</v>
      </c>
      <c r="E15" s="14">
        <f>IF(OR($C15="",$D15=""),"",$D15-$C15+1)</f>
        <v/>
      </c>
      <c r="F15" s="13" t="inlineStr">
        <is>
          <t>Zatwierdzony</t>
        </is>
      </c>
      <c r="G15" s="13" t="n"/>
    </row>
    <row r="16">
      <c r="A16" s="10" t="inlineStr">
        <is>
          <t>Dana Reed</t>
        </is>
      </c>
      <c r="B16" s="10" t="inlineStr">
        <is>
          <t>Urlop</t>
        </is>
      </c>
      <c r="C16" s="16" t="n">
        <v>46209</v>
      </c>
      <c r="D16" s="16" t="n">
        <v>46220</v>
      </c>
      <c r="E16" s="11">
        <f>IF(OR($C16="",$D16=""),"",$D16-$C16+1)</f>
        <v/>
      </c>
      <c r="F16" s="10" t="inlineStr">
        <is>
          <t>Oczekuje</t>
        </is>
      </c>
      <c r="G16" s="10" t="inlineStr">
        <is>
          <t>Czeka na zatwierdzenie</t>
        </is>
      </c>
    </row>
    <row r="17">
      <c r="A17" s="13" t="inlineStr">
        <is>
          <t>Jordan Price</t>
        </is>
      </c>
      <c r="B17" s="13" t="inlineStr">
        <is>
          <t>Prywatne</t>
        </is>
      </c>
      <c r="C17" s="17" t="n">
        <v>46192</v>
      </c>
      <c r="D17" s="17" t="n">
        <v>46192</v>
      </c>
      <c r="E17" s="14">
        <f>IF(OR($C17="",$D17=""),"",$D17-$C17+1)</f>
        <v/>
      </c>
      <c r="F17" s="13" t="inlineStr">
        <is>
          <t>Oczekuje</t>
        </is>
      </c>
      <c r="G17" s="13" t="n"/>
    </row>
    <row r="18">
      <c r="A18" s="10" t="inlineStr">
        <is>
          <t>Chris Doyle</t>
        </is>
      </c>
      <c r="B18" s="10" t="inlineStr">
        <is>
          <t>Bezpłatny</t>
        </is>
      </c>
      <c r="C18" s="16" t="n">
        <v>46195</v>
      </c>
      <c r="D18" s="16" t="n">
        <v>46199</v>
      </c>
      <c r="E18" s="11">
        <f>IF(OR($C18="",$D18=""),"",$D18-$C18+1)</f>
        <v/>
      </c>
      <c r="F18" s="10" t="inlineStr">
        <is>
          <t>Odmówił</t>
        </is>
      </c>
      <c r="G18" s="10" t="inlineStr">
        <is>
          <t>Koliduje ze startem</t>
        </is>
      </c>
    </row>
    <row r="19">
      <c r="A19" s="13" t="inlineStr">
        <is>
          <t>Sam Ortiz</t>
        </is>
      </c>
      <c r="B19" s="13" t="inlineStr">
        <is>
          <t>Chorobowe</t>
        </is>
      </c>
      <c r="C19" s="17" t="n">
        <v>46188</v>
      </c>
      <c r="D19" s="17" t="n">
        <v>46188</v>
      </c>
      <c r="E19" s="14">
        <f>IF(OR($C19="",$D19=""),"",$D19-$C19+1)</f>
        <v/>
      </c>
      <c r="F19" s="13" t="inlineStr">
        <is>
          <t>Zatwierdzony</t>
        </is>
      </c>
      <c r="G19" s="13" t="n"/>
    </row>
    <row r="20">
      <c r="A20" s="10" t="inlineStr">
        <is>
          <t>Lee Park</t>
        </is>
      </c>
      <c r="B20" s="10" t="inlineStr">
        <is>
          <t>Urlop</t>
        </is>
      </c>
      <c r="C20" s="16" t="n">
        <v>46237</v>
      </c>
      <c r="D20" s="16" t="n">
        <v>46248</v>
      </c>
      <c r="E20" s="11">
        <f>IF(OR($C20="",$D20=""),"",$D20-$C20+1)</f>
        <v/>
      </c>
      <c r="F20" s="10" t="inlineStr">
        <is>
          <t>Oczekuje</t>
        </is>
      </c>
      <c r="G20" s="10" t="n"/>
    </row>
    <row r="21">
      <c r="A21" s="13" t="inlineStr">
        <is>
          <t>Maya Lane</t>
        </is>
      </c>
      <c r="B21" s="13" t="inlineStr">
        <is>
          <t>Prywatne</t>
        </is>
      </c>
      <c r="C21" s="17" t="n">
        <v>46204</v>
      </c>
      <c r="D21" s="17" t="n">
        <v>46204</v>
      </c>
      <c r="E21" s="14">
        <f>IF(OR($C21="",$D21=""),"",$D21-$C21+1)</f>
        <v/>
      </c>
      <c r="F21" s="13" t="inlineStr">
        <is>
          <t>Zatwierdzony</t>
        </is>
      </c>
      <c r="G21" s="13" t="n"/>
    </row>
    <row r="22">
      <c r="A22" s="10" t="n"/>
      <c r="B22" s="10" t="n"/>
      <c r="C22" s="16" t="n"/>
      <c r="D22" s="16" t="n"/>
      <c r="E22" s="11">
        <f>IF(OR($C22="",$D22=""),"",$D22-$C22+1)</f>
        <v/>
      </c>
      <c r="F22" s="10" t="n"/>
      <c r="G22" s="10" t="n"/>
    </row>
    <row r="23">
      <c r="A23" s="13" t="n"/>
      <c r="B23" s="13" t="n"/>
      <c r="C23" s="17" t="n"/>
      <c r="D23" s="17" t="n"/>
      <c r="E23" s="14">
        <f>IF(OR($C23="",$D23=""),"",$D23-$C23+1)</f>
        <v/>
      </c>
      <c r="F23" s="13" t="n"/>
      <c r="G23" s="13" t="n"/>
    </row>
    <row r="24">
      <c r="A24" s="10" t="n"/>
      <c r="B24" s="10" t="n"/>
      <c r="C24" s="16" t="n"/>
      <c r="D24" s="16" t="n"/>
      <c r="E24" s="11">
        <f>IF(OR($C24="",$D24=""),"",$D24-$C24+1)</f>
        <v/>
      </c>
      <c r="F24" s="10" t="n"/>
      <c r="G24" s="10" t="n"/>
    </row>
    <row r="25">
      <c r="A25" s="13" t="n"/>
      <c r="B25" s="13" t="n"/>
      <c r="C25" s="17" t="n"/>
      <c r="D25" s="17" t="n"/>
      <c r="E25" s="14">
        <f>IF(OR($C25="",$D25=""),"",$D25-$C25+1)</f>
        <v/>
      </c>
      <c r="F25" s="13" t="n"/>
      <c r="G25" s="13" t="n"/>
    </row>
    <row r="26">
      <c r="A26" s="10" t="n"/>
      <c r="B26" s="10" t="n"/>
      <c r="C26" s="16" t="n"/>
      <c r="D26" s="16" t="n"/>
      <c r="E26" s="11">
        <f>IF(OR($C26="",$D26=""),"",$D26-$C26+1)</f>
        <v/>
      </c>
      <c r="F26" s="10" t="n"/>
      <c r="G26" s="10" t="n"/>
    </row>
    <row r="27">
      <c r="A27" s="13" t="n"/>
      <c r="B27" s="13" t="n"/>
      <c r="C27" s="17" t="n"/>
      <c r="D27" s="17" t="n"/>
      <c r="E27" s="14">
        <f>IF(OR($C27="",$D27=""),"",$D27-$C27+1)</f>
        <v/>
      </c>
      <c r="F27" s="13" t="n"/>
      <c r="G27" s="13" t="n"/>
    </row>
    <row r="28">
      <c r="A28" s="10" t="n"/>
      <c r="B28" s="10" t="n"/>
      <c r="C28" s="16" t="n"/>
      <c r="D28" s="16" t="n"/>
      <c r="E28" s="11">
        <f>IF(OR($C28="",$D28=""),"",$D28-$C28+1)</f>
        <v/>
      </c>
      <c r="F28" s="10" t="n"/>
      <c r="G28" s="10" t="n"/>
    </row>
    <row r="29">
      <c r="A29" s="13" t="n"/>
      <c r="B29" s="13" t="n"/>
      <c r="C29" s="17" t="n"/>
      <c r="D29" s="17" t="n"/>
      <c r="E29" s="14">
        <f>IF(OR($C29="",$D29=""),"",$D29-$C29+1)</f>
        <v/>
      </c>
      <c r="F29" s="13" t="n"/>
      <c r="G29" s="13" t="n"/>
    </row>
    <row r="30">
      <c r="A30" s="10" t="n"/>
      <c r="B30" s="10" t="n"/>
      <c r="C30" s="16" t="n"/>
      <c r="D30" s="16" t="n"/>
      <c r="E30" s="11">
        <f>IF(OR($C30="",$D30=""),"",$D30-$C30+1)</f>
        <v/>
      </c>
      <c r="F30" s="10" t="n"/>
      <c r="G30" s="10" t="n"/>
    </row>
    <row r="31">
      <c r="A31" s="13" t="n"/>
      <c r="B31" s="13" t="n"/>
      <c r="C31" s="17" t="n"/>
      <c r="D31" s="17" t="n"/>
      <c r="E31" s="14">
        <f>IF(OR($C31="",$D31=""),"",$D31-$C31+1)</f>
        <v/>
      </c>
      <c r="F31" s="13" t="n"/>
      <c r="G31" s="13" t="n"/>
    </row>
    <row r="32">
      <c r="A32" s="10" t="n"/>
      <c r="B32" s="10" t="n"/>
      <c r="C32" s="16" t="n"/>
      <c r="D32" s="16" t="n"/>
      <c r="E32" s="11">
        <f>IF(OR($C32="",$D32=""),"",$D32-$C32+1)</f>
        <v/>
      </c>
      <c r="F32" s="10" t="n"/>
      <c r="G32" s="10" t="n"/>
    </row>
    <row r="33">
      <c r="A33" s="13" t="n"/>
      <c r="B33" s="13" t="n"/>
      <c r="C33" s="17" t="n"/>
      <c r="D33" s="17" t="n"/>
      <c r="E33" s="14">
        <f>IF(OR($C33="",$D33=""),"",$D33-$C33+1)</f>
        <v/>
      </c>
      <c r="F33" s="13" t="n"/>
      <c r="G33" s="13" t="n"/>
    </row>
    <row r="34">
      <c r="A34" s="10" t="n"/>
      <c r="B34" s="10" t="n"/>
      <c r="C34" s="16" t="n"/>
      <c r="D34" s="16" t="n"/>
      <c r="E34" s="11">
        <f>IF(OR($C34="",$D34=""),"",$D34-$C34+1)</f>
        <v/>
      </c>
      <c r="F34" s="10" t="n"/>
      <c r="G34" s="10" t="n"/>
    </row>
    <row r="35">
      <c r="A35" s="13" t="n"/>
      <c r="B35" s="13" t="n"/>
      <c r="C35" s="17" t="n"/>
      <c r="D35" s="17" t="n"/>
      <c r="E35" s="14">
        <f>IF(OR($C35="",$D35=""),"",$D35-$C35+1)</f>
        <v/>
      </c>
      <c r="F35" s="13" t="n"/>
      <c r="G35" s="13" t="n"/>
    </row>
    <row r="36">
      <c r="A36" s="10" t="n"/>
      <c r="B36" s="10" t="n"/>
      <c r="C36" s="16" t="n"/>
      <c r="D36" s="16" t="n"/>
      <c r="E36" s="11">
        <f>IF(OR($C36="",$D36=""),"",$D36-$C36+1)</f>
        <v/>
      </c>
      <c r="F36" s="10" t="n"/>
      <c r="G36" s="10" t="n"/>
    </row>
    <row r="37">
      <c r="A37" s="13" t="n"/>
      <c r="B37" s="13" t="n"/>
      <c r="C37" s="17" t="n"/>
      <c r="D37" s="17" t="n"/>
      <c r="E37" s="14">
        <f>IF(OR($C37="",$D37=""),"",$D37-$C37+1)</f>
        <v/>
      </c>
      <c r="F37" s="13" t="n"/>
      <c r="G37" s="13" t="n"/>
    </row>
    <row r="38">
      <c r="A38" s="10" t="n"/>
      <c r="B38" s="10" t="n"/>
      <c r="C38" s="16" t="n"/>
      <c r="D38" s="16" t="n"/>
      <c r="E38" s="11">
        <f>IF(OR($C38="",$D38=""),"",$D38-$C38+1)</f>
        <v/>
      </c>
      <c r="F38" s="10" t="n"/>
      <c r="G38" s="10" t="n"/>
    </row>
    <row r="39">
      <c r="A39" s="13" t="n"/>
      <c r="B39" s="13" t="n"/>
      <c r="C39" s="17" t="n"/>
      <c r="D39" s="17" t="n"/>
      <c r="E39" s="14">
        <f>IF(OR($C39="",$D39=""),"",$D39-$C39+1)</f>
        <v/>
      </c>
      <c r="F39" s="13" t="n"/>
      <c r="G39" s="13" t="n"/>
    </row>
    <row r="40">
      <c r="A40" s="10" t="n"/>
      <c r="B40" s="10" t="n"/>
      <c r="C40" s="16" t="n"/>
      <c r="D40" s="16" t="n"/>
      <c r="E40" s="11">
        <f>IF(OR($C40="",$D40=""),"",$D40-$C40+1)</f>
        <v/>
      </c>
      <c r="F40" s="10" t="n"/>
      <c r="G40" s="10" t="n"/>
    </row>
    <row r="41">
      <c r="A41" s="13" t="n"/>
      <c r="B41" s="13" t="n"/>
      <c r="C41" s="17" t="n"/>
      <c r="D41" s="17" t="n"/>
      <c r="E41" s="14">
        <f>IF(OR($C41="",$D41=""),"",$D41-$C41+1)</f>
        <v/>
      </c>
      <c r="F41" s="13" t="n"/>
      <c r="G41" s="13" t="n"/>
    </row>
    <row r="42">
      <c r="A42" s="10" t="n"/>
      <c r="B42" s="10" t="n"/>
      <c r="C42" s="16" t="n"/>
      <c r="D42" s="16" t="n"/>
      <c r="E42" s="11">
        <f>IF(OR($C42="",$D42=""),"",$D42-$C42+1)</f>
        <v/>
      </c>
      <c r="F42" s="10" t="n"/>
      <c r="G42" s="10" t="n"/>
    </row>
    <row r="43">
      <c r="A43" s="13" t="n"/>
      <c r="B43" s="13" t="n"/>
      <c r="C43" s="17" t="n"/>
      <c r="D43" s="17" t="n"/>
      <c r="E43" s="14">
        <f>IF(OR($C43="",$D43=""),"",$D43-$C43+1)</f>
        <v/>
      </c>
      <c r="F43" s="13" t="n"/>
      <c r="G43" s="13" t="n"/>
    </row>
    <row r="44">
      <c r="A44" s="10" t="n"/>
      <c r="B44" s="10" t="n"/>
      <c r="C44" s="16" t="n"/>
      <c r="D44" s="16" t="n"/>
      <c r="E44" s="11">
        <f>IF(OR($C44="",$D44=""),"",$D44-$C44+1)</f>
        <v/>
      </c>
      <c r="F44" s="10" t="n"/>
      <c r="G44" s="10" t="n"/>
    </row>
    <row r="45">
      <c r="A45" s="13" t="n"/>
      <c r="B45" s="13" t="n"/>
      <c r="C45" s="17" t="n"/>
      <c r="D45" s="17" t="n"/>
      <c r="E45" s="14">
        <f>IF(OR($C45="",$D45=""),"",$D45-$C45+1)</f>
        <v/>
      </c>
      <c r="F45" s="13" t="n"/>
      <c r="G45" s="13" t="n"/>
    </row>
    <row r="46">
      <c r="A46" s="10" t="n"/>
      <c r="B46" s="10" t="n"/>
      <c r="C46" s="16" t="n"/>
      <c r="D46" s="16" t="n"/>
      <c r="E46" s="11">
        <f>IF(OR($C46="",$D46=""),"",$D46-$C46+1)</f>
        <v/>
      </c>
      <c r="F46" s="10" t="n"/>
      <c r="G46" s="10" t="n"/>
    </row>
    <row r="47">
      <c r="A47" s="13" t="n"/>
      <c r="B47" s="13" t="n"/>
      <c r="C47" s="17" t="n"/>
      <c r="D47" s="17" t="n"/>
      <c r="E47" s="14">
        <f>IF(OR($C47="",$D47=""),"",$D47-$C47+1)</f>
        <v/>
      </c>
      <c r="F47" s="13" t="n"/>
      <c r="G47" s="13" t="n"/>
    </row>
    <row r="48">
      <c r="A48" s="10" t="n"/>
      <c r="B48" s="10" t="n"/>
      <c r="C48" s="16" t="n"/>
      <c r="D48" s="16" t="n"/>
      <c r="E48" s="11">
        <f>IF(OR($C48="",$D48=""),"",$D48-$C48+1)</f>
        <v/>
      </c>
      <c r="F48" s="10" t="n"/>
      <c r="G48" s="10" t="n"/>
    </row>
    <row r="49">
      <c r="A49" s="13" t="n"/>
      <c r="B49" s="13" t="n"/>
      <c r="C49" s="17" t="n"/>
      <c r="D49" s="17" t="n"/>
      <c r="E49" s="14">
        <f>IF(OR($C49="",$D49=""),"",$D49-$C49+1)</f>
        <v/>
      </c>
      <c r="F49" s="13" t="n"/>
      <c r="G49" s="13" t="n"/>
    </row>
    <row r="50">
      <c r="A50" s="10" t="n"/>
      <c r="B50" s="10" t="n"/>
      <c r="C50" s="16" t="n"/>
      <c r="D50" s="16" t="n"/>
      <c r="E50" s="11">
        <f>IF(OR($C50="",$D50=""),"",$D50-$C50+1)</f>
        <v/>
      </c>
      <c r="F50" s="10" t="n"/>
      <c r="G50" s="10" t="n"/>
    </row>
    <row r="51">
      <c r="A51" s="13" t="n"/>
      <c r="B51" s="13" t="n"/>
      <c r="C51" s="17" t="n"/>
      <c r="D51" s="17" t="n"/>
      <c r="E51" s="14">
        <f>IF(OR($C51="",$D51=""),"",$D51-$C51+1)</f>
        <v/>
      </c>
      <c r="F51" s="13" t="n"/>
      <c r="G51" s="13" t="n"/>
    </row>
    <row r="52">
      <c r="A52" s="10" t="n"/>
      <c r="B52" s="10" t="n"/>
      <c r="C52" s="16" t="n"/>
      <c r="D52" s="16" t="n"/>
      <c r="E52" s="11">
        <f>IF(OR($C52="",$D52=""),"",$D52-$C52+1)</f>
        <v/>
      </c>
      <c r="F52" s="10" t="n"/>
      <c r="G52" s="10" t="n"/>
    </row>
    <row r="53">
      <c r="A53" s="13" t="n"/>
      <c r="B53" s="13" t="n"/>
      <c r="C53" s="17" t="n"/>
      <c r="D53" s="17" t="n"/>
      <c r="E53" s="14">
        <f>IF(OR($C53="",$D53=""),"",$D53-$C53+1)</f>
        <v/>
      </c>
      <c r="F53" s="13" t="n"/>
      <c r="G53" s="13" t="n"/>
    </row>
    <row r="54">
      <c r="A54" s="10" t="n"/>
      <c r="B54" s="10" t="n"/>
      <c r="C54" s="16" t="n"/>
      <c r="D54" s="16" t="n"/>
      <c r="E54" s="11">
        <f>IF(OR($C54="",$D54=""),"",$D54-$C54+1)</f>
        <v/>
      </c>
      <c r="F54" s="10" t="n"/>
      <c r="G54" s="10" t="n"/>
    </row>
    <row r="55">
      <c r="A55" s="13" t="n"/>
      <c r="B55" s="13" t="n"/>
      <c r="C55" s="17" t="n"/>
      <c r="D55" s="17" t="n"/>
      <c r="E55" s="14">
        <f>IF(OR($C55="",$D55=""),"",$D55-$C55+1)</f>
        <v/>
      </c>
      <c r="F55" s="13" t="n"/>
      <c r="G55" s="13" t="n"/>
    </row>
    <row r="56">
      <c r="A56" s="10" t="n"/>
      <c r="B56" s="10" t="n"/>
      <c r="C56" s="16" t="n"/>
      <c r="D56" s="16" t="n"/>
      <c r="E56" s="11">
        <f>IF(OR($C56="",$D56=""),"",$D56-$C56+1)</f>
        <v/>
      </c>
      <c r="F56" s="10" t="n"/>
      <c r="G56" s="10" t="n"/>
    </row>
    <row r="57">
      <c r="A57" s="13" t="n"/>
      <c r="B57" s="13" t="n"/>
      <c r="C57" s="17" t="n"/>
      <c r="D57" s="17" t="n"/>
      <c r="E57" s="14">
        <f>IF(OR($C57="",$D57=""),"",$D57-$C57+1)</f>
        <v/>
      </c>
      <c r="F57" s="13" t="n"/>
      <c r="G57" s="13" t="n"/>
    </row>
    <row r="58">
      <c r="A58" s="10" t="n"/>
      <c r="B58" s="10" t="n"/>
      <c r="C58" s="16" t="n"/>
      <c r="D58" s="16" t="n"/>
      <c r="E58" s="11">
        <f>IF(OR($C58="",$D58=""),"",$D58-$C58+1)</f>
        <v/>
      </c>
      <c r="F58" s="10" t="n"/>
      <c r="G58" s="10" t="n"/>
    </row>
    <row r="59">
      <c r="A59" s="13" t="n"/>
      <c r="B59" s="13" t="n"/>
      <c r="C59" s="17" t="n"/>
      <c r="D59" s="17" t="n"/>
      <c r="E59" s="14">
        <f>IF(OR($C59="",$D59=""),"",$D59-$C59+1)</f>
        <v/>
      </c>
      <c r="F59" s="13" t="n"/>
      <c r="G59" s="13" t="n"/>
    </row>
    <row r="60">
      <c r="A60" s="10" t="n"/>
      <c r="B60" s="10" t="n"/>
      <c r="C60" s="16" t="n"/>
      <c r="D60" s="16" t="n"/>
      <c r="E60" s="11">
        <f>IF(OR($C60="",$D60=""),"",$D60-$C60+1)</f>
        <v/>
      </c>
      <c r="F60" s="10" t="n"/>
      <c r="G60" s="10" t="n"/>
    </row>
  </sheetData>
  <conditionalFormatting sqref="A10:G60">
    <cfRule type="expression" priority="1" dxfId="2">
      <formula>$F10="Zatwierdzony"</formula>
    </cfRule>
    <cfRule type="expression" priority="2" dxfId="3">
      <formula>$F10="Odmówił"</formula>
    </cfRule>
    <cfRule type="expression" priority="3" dxfId="1">
      <formula>$F10="Oczekuje"</formula>
    </cfRule>
  </conditionalFormatting>
  <dataValidations count="3">
    <dataValidation sqref="A10:A60" showDropDown="0" showInputMessage="0" showErrorMessage="1" allowBlank="1" type="list">
      <formula1>'Salda'!$A$10:$A$25</formula1>
    </dataValidation>
    <dataValidation sqref="B10:B60" showDropDown="0" showInputMessage="0" showErrorMessage="1" allowBlank="1" type="list">
      <formula1>'Listy'!$A$3:$A$7</formula1>
    </dataValidation>
    <dataValidation sqref="F10:F60" showDropDown="0" showInputMessage="0" showErrorMessage="1" allowBlank="1" type="list">
      <formula1>'Listy'!$B$3:$B$5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LEAVIX · Rejestr urlopów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Typ</t>
        </is>
      </c>
      <c r="B2" s="9" t="inlineStr">
        <is>
          <t>Status</t>
        </is>
      </c>
    </row>
    <row r="3">
      <c r="A3" s="10" t="inlineStr">
        <is>
          <t>Urlop</t>
        </is>
      </c>
      <c r="B3" s="10" t="inlineStr">
        <is>
          <t>Oczekuje</t>
        </is>
      </c>
    </row>
    <row r="4">
      <c r="A4" s="13" t="inlineStr">
        <is>
          <t>Chorobowe</t>
        </is>
      </c>
      <c r="B4" s="13" t="inlineStr">
        <is>
          <t>Zatwierdzony</t>
        </is>
      </c>
    </row>
    <row r="5">
      <c r="A5" s="10" t="inlineStr">
        <is>
          <t>Prywatne</t>
        </is>
      </c>
      <c r="B5" s="10" t="inlineStr">
        <is>
          <t>Odmówił</t>
        </is>
      </c>
    </row>
    <row r="6">
      <c r="A6" s="13" t="inlineStr">
        <is>
          <t>Bezpłatny</t>
        </is>
      </c>
      <c r="B6" s="13" t="n"/>
    </row>
    <row r="7">
      <c r="A7" s="10" t="inlineStr">
        <is>
          <t>Inne</t>
        </is>
      </c>
      <c r="B7" s="10" t="n"/>
    </row>
    <row r="8"/>
    <row r="9">
      <c r="A9" s="18" t="inlineStr">
        <is>
          <t>Tu edytuj rodzaje urlopu i statusy — obie listy rozwijane podążają za nimi.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