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edores" sheetId="1" state="visible" r:id="rId1"/>
    <sheet name="Vendas" sheetId="2" state="visible" r:id="rId2"/>
    <sheet name="Mensal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R$&quot; #,##0.00"/>
    <numFmt numFmtId="168" formatCode="dd/mm/yyyy"/>
    <numFmt numFmtId="169" formatCode="[$-416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Controle de comissões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Plano de comissão por vendedor</t>
        </is>
      </c>
    </row>
    <row r="4">
      <c r="A4" s="5" t="inlineStr">
        <is>
          <t>Taxa base até a cota e acelerador sobre o que passar da cota. Os totais vêm de Vendas.</t>
        </is>
      </c>
    </row>
    <row r="5"/>
    <row r="6">
      <c r="A6" s="6" t="inlineStr">
        <is>
          <t>Vendas totais</t>
        </is>
      </c>
      <c r="B6" s="7">
        <f>SUM($E$10:$E$25)</f>
        <v/>
      </c>
      <c r="C6" s="6" t="inlineStr">
        <is>
          <t>Comissão gerada</t>
        </is>
      </c>
      <c r="D6" s="7">
        <f>SUM($F$10:$F$25)</f>
        <v/>
      </c>
      <c r="E6" s="6" t="inlineStr">
        <is>
          <t>Ainda a pagar</t>
        </is>
      </c>
      <c r="F6" s="7">
        <f>SUM($H$10:$H$25)</f>
        <v/>
      </c>
    </row>
    <row r="7"/>
    <row r="8"/>
    <row r="9" ht="20" customHeight="1">
      <c r="A9" s="8" t="inlineStr">
        <is>
          <t>Vendedor</t>
        </is>
      </c>
      <c r="B9" s="8" t="inlineStr">
        <is>
          <t>Cota</t>
        </is>
      </c>
      <c r="C9" s="8" t="inlineStr">
        <is>
          <t>Taxa base</t>
        </is>
      </c>
      <c r="D9" s="8" t="inlineStr">
        <is>
          <t>Acelerador</t>
        </is>
      </c>
      <c r="E9" s="8" t="inlineStr">
        <is>
          <t>Vendas</t>
        </is>
      </c>
      <c r="F9" s="8" t="inlineStr">
        <is>
          <t>Comissão</t>
        </is>
      </c>
      <c r="G9" s="8" t="inlineStr">
        <is>
          <t>Paga</t>
        </is>
      </c>
      <c r="H9" s="8" t="inlineStr">
        <is>
          <t>A pagar</t>
        </is>
      </c>
      <c r="I9" s="8" t="inlineStr">
        <is>
          <t>% da cota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SUMIF('Vendas'!$B:$B,$A10,'Vendas'!$F:$F)</f>
        <v/>
      </c>
      <c r="F10" s="10">
        <f>IF($A10="","",MIN($E10,$B10)*$C10+MAX(0,$E10-$B10)*$D10)</f>
        <v/>
      </c>
      <c r="G10" s="10">
        <f>IF($A10="","",IFERROR($F10*SUMIFS('Vendas'!$F:$F,'Vendas'!$B:$B,$A10,'Vendas'!$H:$H,'Listas'!$A$4)/$E10,0))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SUMIF('Vendas'!$B:$B,$A11,'Vendas'!$F:$F)</f>
        <v/>
      </c>
      <c r="F11" s="13">
        <f>IF($A11="","",MIN($E11,$B11)*$C11+MAX(0,$E11-$B11)*$D11)</f>
        <v/>
      </c>
      <c r="G11" s="13">
        <f>IF($A11="","",IFERROR($F11*SUMIFS('Vendas'!$F:$F,'Vendas'!$B:$B,$A11,'Vendas'!$H:$H,'Listas'!$A$4)/$E11,0))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SUMIF('Vendas'!$B:$B,$A12,'Vendas'!$F:$F)</f>
        <v/>
      </c>
      <c r="F12" s="10">
        <f>IF($A12="","",MIN($E12,$B12)*$C12+MAX(0,$E12-$B12)*$D12)</f>
        <v/>
      </c>
      <c r="G12" s="10">
        <f>IF($A12="","",IFERROR($F12*SUMIFS('Vendas'!$F:$F,'Vendas'!$B:$B,$A12,'Vendas'!$H:$H,'Listas'!$A$4)/$E12,0))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SUMIF('Vendas'!$B:$B,$A13,'Vendas'!$F:$F)</f>
        <v/>
      </c>
      <c r="F13" s="13">
        <f>IF($A13="","",MIN($E13,$B13)*$C13+MAX(0,$E13-$B13)*$D13)</f>
        <v/>
      </c>
      <c r="G13" s="13">
        <f>IF($A13="","",IFERROR($F13*SUMIFS('Vendas'!$F:$F,'Vendas'!$B:$B,$A13,'Vendas'!$H:$H,'Listas'!$A$4)/$E13,0))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SUMIF('Vendas'!$B:$B,$A14,'Vendas'!$F:$F)</f>
        <v/>
      </c>
      <c r="F14" s="10">
        <f>IF($A14="","",MIN($E14,$B14)*$C14+MAX(0,$E14-$B14)*$D14)</f>
        <v/>
      </c>
      <c r="G14" s="10">
        <f>IF($A14="","",IFERROR($F14*SUMIFS('Vendas'!$F:$F,'Vendas'!$B:$B,$A14,'Vendas'!$H:$H,'Listas'!$A$4)/$E14,0))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SUMIF('Vendas'!$B:$B,$A15,'Vendas'!$F:$F)</f>
        <v/>
      </c>
      <c r="F15" s="10">
        <f>IF($A15="","",MIN($E15,$B15)*$C15+MAX(0,$E15-$B15)*$D15)</f>
        <v/>
      </c>
      <c r="G15" s="10">
        <f>IF($A15="","",IFERROR($F15*SUMIFS('Vendas'!$F:$F,'Vendas'!$B:$B,$A15,'Vendas'!$H:$H,'Listas'!$A$4)/$E15,0))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SUMIF('Vendas'!$B:$B,$A16,'Vendas'!$F:$F)</f>
        <v/>
      </c>
      <c r="F16" s="13">
        <f>IF($A16="","",MIN($E16,$B16)*$C16+MAX(0,$E16-$B16)*$D16)</f>
        <v/>
      </c>
      <c r="G16" s="13">
        <f>IF($A16="","",IFERROR($F16*SUMIFS('Vendas'!$F:$F,'Vendas'!$B:$B,$A16,'Vendas'!$H:$H,'Listas'!$A$4)/$E16,0))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SUMIF('Vendas'!$B:$B,$A17,'Vendas'!$F:$F)</f>
        <v/>
      </c>
      <c r="F17" s="10">
        <f>IF($A17="","",MIN($E17,$B17)*$C17+MAX(0,$E17-$B17)*$D17)</f>
        <v/>
      </c>
      <c r="G17" s="10">
        <f>IF($A17="","",IFERROR($F17*SUMIFS('Vendas'!$F:$F,'Vendas'!$B:$B,$A17,'Vendas'!$H:$H,'Listas'!$A$4)/$E17,0))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SUMIF('Vendas'!$B:$B,$A18,'Vendas'!$F:$F)</f>
        <v/>
      </c>
      <c r="F18" s="13">
        <f>IF($A18="","",MIN($E18,$B18)*$C18+MAX(0,$E18-$B18)*$D18)</f>
        <v/>
      </c>
      <c r="G18" s="13">
        <f>IF($A18="","",IFERROR($F18*SUMIFS('Vendas'!$F:$F,'Vendas'!$B:$B,$A18,'Vendas'!$H:$H,'Listas'!$A$4)/$E18,0))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SUMIF('Vendas'!$B:$B,$A19,'Vendas'!$F:$F)</f>
        <v/>
      </c>
      <c r="F19" s="10">
        <f>IF($A19="","",MIN($E19,$B19)*$C19+MAX(0,$E19-$B19)*$D19)</f>
        <v/>
      </c>
      <c r="G19" s="10">
        <f>IF($A19="","",IFERROR($F19*SUMIFS('Vendas'!$F:$F,'Vendas'!$B:$B,$A19,'Vendas'!$H:$H,'Listas'!$A$4)/$E19,0))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SUMIF('Vendas'!$B:$B,$A20,'Vendas'!$F:$F)</f>
        <v/>
      </c>
      <c r="F20" s="13">
        <f>IF($A20="","",MIN($E20,$B20)*$C20+MAX(0,$E20-$B20)*$D20)</f>
        <v/>
      </c>
      <c r="G20" s="13">
        <f>IF($A20="","",IFERROR($F20*SUMIFS('Vendas'!$F:$F,'Vendas'!$B:$B,$A20,'Vendas'!$H:$H,'Listas'!$A$4)/$E20,0))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SUMIF('Vendas'!$B:$B,$A21,'Vendas'!$F:$F)</f>
        <v/>
      </c>
      <c r="F21" s="10">
        <f>IF($A21="","",MIN($E21,$B21)*$C21+MAX(0,$E21-$B21)*$D21)</f>
        <v/>
      </c>
      <c r="G21" s="10">
        <f>IF($A21="","",IFERROR($F21*SUMIFS('Vendas'!$F:$F,'Vendas'!$B:$B,$A21,'Vendas'!$H:$H,'Listas'!$A$4)/$E21,0))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SUMIF('Vendas'!$B:$B,$A22,'Vendas'!$F:$F)</f>
        <v/>
      </c>
      <c r="F22" s="13">
        <f>IF($A22="","",MIN($E22,$B22)*$C22+MAX(0,$E22-$B22)*$D22)</f>
        <v/>
      </c>
      <c r="G22" s="13">
        <f>IF($A22="","",IFERROR($F22*SUMIFS('Vendas'!$F:$F,'Vendas'!$B:$B,$A22,'Vendas'!$H:$H,'Listas'!$A$4)/$E22,0))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SUMIF('Vendas'!$B:$B,$A23,'Vendas'!$F:$F)</f>
        <v/>
      </c>
      <c r="F23" s="10">
        <f>IF($A23="","",MIN($E23,$B23)*$C23+MAX(0,$E23-$B23)*$D23)</f>
        <v/>
      </c>
      <c r="G23" s="10">
        <f>IF($A23="","",IFERROR($F23*SUMIFS('Vendas'!$F:$F,'Vendas'!$B:$B,$A23,'Vendas'!$H:$H,'Listas'!$A$4)/$E23,0))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SUMIF('Vendas'!$B:$B,$A24,'Vendas'!$F:$F)</f>
        <v/>
      </c>
      <c r="F24" s="13">
        <f>IF($A24="","",MIN($E24,$B24)*$C24+MAX(0,$E24-$B24)*$D24)</f>
        <v/>
      </c>
      <c r="G24" s="13">
        <f>IF($A24="","",IFERROR($F24*SUMIFS('Vendas'!$F:$F,'Vendas'!$B:$B,$A24,'Vendas'!$H:$H,'Listas'!$A$4)/$E24,0))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SUMIF('Vendas'!$B:$B,$A25,'Vendas'!$F:$F)</f>
        <v/>
      </c>
      <c r="F25" s="10">
        <f>IF($A25="","",MIN($E25,$B25)*$C25+MAX(0,$E25-$B25)*$D25)</f>
        <v/>
      </c>
      <c r="G25" s="10">
        <f>IF($A25="","",IFERROR($F25*SUMIFS('Vendas'!$F:$F,'Vendas'!$B:$B,$A25,'Vendas'!$H:$H,'Listas'!$A$4)/$E25,0))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Controle de comissões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Vendas fechadas</t>
        </is>
      </c>
    </row>
    <row r="4">
      <c r="A4" s="5" t="inlineStr">
        <is>
          <t>Uma linha por venda fechada. A comissão estimada usa a taxa base e Vendedores aplica o acelerador.</t>
        </is>
      </c>
    </row>
    <row r="5"/>
    <row r="6">
      <c r="A6" s="6" t="inlineStr">
        <is>
          <t>Negócios</t>
        </is>
      </c>
      <c r="B6" s="15">
        <f>COUNTA($A$10:$A$120)</f>
        <v/>
      </c>
      <c r="C6" s="6" t="inlineStr">
        <is>
          <t>Valor vendido</t>
        </is>
      </c>
      <c r="D6" s="7">
        <f>SUM($F$10:$F$120)</f>
        <v/>
      </c>
      <c r="E6" s="6" t="inlineStr">
        <is>
          <t>Vendas não pagas</t>
        </is>
      </c>
      <c r="F6" s="15">
        <f>COUNTIF($H$10:$H$120,'Listas'!$A$3)</f>
        <v/>
      </c>
    </row>
    <row r="7"/>
    <row r="8"/>
    <row r="9" ht="20" customHeight="1">
      <c r="A9" s="8" t="inlineStr">
        <is>
          <t>Data de fechamento</t>
        </is>
      </c>
      <c r="B9" s="8" t="inlineStr">
        <is>
          <t>Vendedor</t>
        </is>
      </c>
      <c r="C9" s="8" t="inlineStr">
        <is>
          <t>Cliente</t>
        </is>
      </c>
      <c r="D9" s="8" t="inlineStr">
        <is>
          <t>Região</t>
        </is>
      </c>
      <c r="E9" s="8" t="inlineStr">
        <is>
          <t>Produto</t>
        </is>
      </c>
      <c r="F9" s="8" t="inlineStr">
        <is>
          <t>Valor da venda</t>
        </is>
      </c>
      <c r="G9" s="8" t="inlineStr">
        <is>
          <t>Comissão estimada</t>
        </is>
      </c>
      <c r="H9" s="8" t="inlineStr">
        <is>
          <t>Status do pagamento</t>
        </is>
      </c>
      <c r="I9" s="8" t="inlineStr">
        <is>
          <t>Notas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Norte</t>
        </is>
      </c>
      <c r="E10" s="9" t="inlineStr">
        <is>
          <t>Plano anual</t>
        </is>
      </c>
      <c r="F10" s="10" t="n">
        <v>14200</v>
      </c>
      <c r="G10" s="10">
        <f>IF(OR($B10="",$F10=""),"",$F10*IFERROR(VLOOKUP($B10,'Vendedores'!$A$10:$C$25,3,FALSE),0))</f>
        <v/>
      </c>
      <c r="H10" s="9" t="inlineStr">
        <is>
          <t>Paga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Oeste</t>
        </is>
      </c>
      <c r="E11" s="12" t="inlineStr">
        <is>
          <t>Pacote de implantação</t>
        </is>
      </c>
      <c r="F11" s="13" t="n">
        <v>6800</v>
      </c>
      <c r="G11" s="13">
        <f>IF(OR($B11="",$F11=""),"",$F11*IFERROR(VLOOKUP($B11,'Vendedores'!$A$10:$C$25,3,FALSE),0))</f>
        <v/>
      </c>
      <c r="H11" s="12" t="inlineStr">
        <is>
          <t>Paga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Sul</t>
        </is>
      </c>
      <c r="E12" s="9" t="inlineStr">
        <is>
          <t>Plano anual</t>
        </is>
      </c>
      <c r="F12" s="10" t="n">
        <v>11500</v>
      </c>
      <c r="G12" s="10">
        <f>IF(OR($B12="",$F12=""),"",$F12*IFERROR(VLOOKUP($B12,'Vendedores'!$A$10:$C$25,3,FALSE),0))</f>
        <v/>
      </c>
      <c r="H12" s="9" t="inlineStr">
        <is>
          <t>Paga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Leste</t>
        </is>
      </c>
      <c r="E13" s="12" t="inlineStr">
        <is>
          <t>Suporte adicional</t>
        </is>
      </c>
      <c r="F13" s="13" t="n">
        <v>3900</v>
      </c>
      <c r="G13" s="13">
        <f>IF(OR($B13="",$F13=""),"",$F13*IFERROR(VLOOKUP($B13,'Vendedores'!$A$10:$C$25,3,FALSE),0))</f>
        <v/>
      </c>
      <c r="H13" s="12" t="inlineStr">
        <is>
          <t>Paga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Norte</t>
        </is>
      </c>
      <c r="E14" s="9" t="inlineStr">
        <is>
          <t>Plano anual</t>
        </is>
      </c>
      <c r="F14" s="10" t="n">
        <v>18600</v>
      </c>
      <c r="G14" s="10">
        <f>IF(OR($B14="",$F14=""),"",$F14*IFERROR(VLOOKUP($B14,'Vendedores'!$A$10:$C$25,3,FALSE),0))</f>
        <v/>
      </c>
      <c r="H14" s="9" t="inlineStr">
        <is>
          <t>Paga</t>
        </is>
      </c>
      <c r="I14" s="9" t="inlineStr">
        <is>
          <t>Plurianual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Online</t>
        </is>
      </c>
      <c r="E15" s="12" t="inlineStr">
        <is>
          <t>Pacote de implantação</t>
        </is>
      </c>
      <c r="F15" s="13" t="n">
        <v>5200</v>
      </c>
      <c r="G15" s="13">
        <f>IF(OR($B15="",$F15=""),"",$F15*IFERROR(VLOOKUP($B15,'Vendedores'!$A$10:$C$25,3,FALSE),0))</f>
        <v/>
      </c>
      <c r="H15" s="12" t="inlineStr">
        <is>
          <t>Paga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Oeste</t>
        </is>
      </c>
      <c r="E16" s="9" t="inlineStr">
        <is>
          <t>Plano anual</t>
        </is>
      </c>
      <c r="F16" s="10" t="n">
        <v>16400</v>
      </c>
      <c r="G16" s="10">
        <f>IF(OR($B16="",$F16=""),"",$F16*IFERROR(VLOOKUP($B16,'Vendedores'!$A$10:$C$25,3,FALSE),0))</f>
        <v/>
      </c>
      <c r="H16" s="9" t="inlineStr">
        <is>
          <t>Não paga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Norte</t>
        </is>
      </c>
      <c r="E17" s="12" t="inlineStr">
        <is>
          <t>Plano anual</t>
        </is>
      </c>
      <c r="F17" s="13" t="n">
        <v>21800</v>
      </c>
      <c r="G17" s="13">
        <f>IF(OR($B17="",$F17=""),"",$F17*IFERROR(VLOOKUP($B17,'Vendedores'!$A$10:$C$25,3,FALSE),0))</f>
        <v/>
      </c>
      <c r="H17" s="12" t="inlineStr">
        <is>
          <t>Não paga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Sul</t>
        </is>
      </c>
      <c r="E18" s="9" t="inlineStr">
        <is>
          <t>Suporte adicional</t>
        </is>
      </c>
      <c r="F18" s="10" t="n">
        <v>4100</v>
      </c>
      <c r="G18" s="10">
        <f>IF(OR($B18="",$F18=""),"",$F18*IFERROR(VLOOKUP($B18,'Vendedores'!$A$10:$C$25,3,FALSE),0))</f>
        <v/>
      </c>
      <c r="H18" s="9" t="inlineStr">
        <is>
          <t>Em espera</t>
        </is>
      </c>
      <c r="I18" s="9" t="inlineStr">
        <is>
          <t>Aguardando pagamento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Leste</t>
        </is>
      </c>
      <c r="E19" s="12" t="inlineStr">
        <is>
          <t>Plano anual</t>
        </is>
      </c>
      <c r="F19" s="13" t="n">
        <v>12700</v>
      </c>
      <c r="G19" s="13">
        <f>IF(OR($B19="",$F19=""),"",$F19*IFERROR(VLOOKUP($B19,'Vendedores'!$A$10:$C$25,3,FALSE),0))</f>
        <v/>
      </c>
      <c r="H19" s="12" t="inlineStr">
        <is>
          <t>Não paga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Online</t>
        </is>
      </c>
      <c r="E20" s="9" t="inlineStr">
        <is>
          <t>Plano anual</t>
        </is>
      </c>
      <c r="F20" s="10" t="n">
        <v>9800</v>
      </c>
      <c r="G20" s="10">
        <f>IF(OR($B20="",$F20=""),"",$F20*IFERROR(VLOOKUP($B20,'Vendedores'!$A$10:$C$25,3,FALSE),0))</f>
        <v/>
      </c>
      <c r="H20" s="9" t="inlineStr">
        <is>
          <t>Não paga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Norte</t>
        </is>
      </c>
      <c r="E21" s="12" t="inlineStr">
        <is>
          <t>Pacote de implantação</t>
        </is>
      </c>
      <c r="F21" s="13" t="n">
        <v>7400</v>
      </c>
      <c r="G21" s="13">
        <f>IF(OR($B21="",$F21=""),"",$F21*IFERROR(VLOOKUP($B21,'Vendedores'!$A$10:$C$25,3,FALSE),0))</f>
        <v/>
      </c>
      <c r="H21" s="12" t="inlineStr">
        <is>
          <t>Não paga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IF(OR($B22="",$F22=""),"",$F22*IFERROR(VLOOKUP($B22,'Vendedores'!$A$10:$C$25,3,FALSE),0))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IF(OR($B23="",$F23=""),"",$F23*IFERROR(VLOOKUP($B23,'Vendedores'!$A$10:$C$25,3,FALSE),0))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IF(OR($B24="",$F24=""),"",$F24*IFERROR(VLOOKUP($B24,'Vendedores'!$A$10:$C$25,3,FALSE),0))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IF(OR($B25="",$F25=""),"",$F25*IFERROR(VLOOKUP($B25,'Vendedores'!$A$10:$C$25,3,FALSE),0))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IF(OR($B26="",$F26=""),"",$F26*IFERROR(VLOOKUP($B26,'Vendedores'!$A$10:$C$25,3,FALSE),0))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IF(OR($B27="",$F27=""),"",$F27*IFERROR(VLOOKUP($B27,'Vendedores'!$A$10:$C$25,3,FALSE),0))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IF(OR($B28="",$F28=""),"",$F28*IFERROR(VLOOKUP($B28,'Vendedores'!$A$10:$C$25,3,FALSE),0))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IF(OR($B29="",$F29=""),"",$F29*IFERROR(VLOOKUP($B29,'Vendedores'!$A$10:$C$25,3,FALSE),0))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IF(OR($B30="",$F30=""),"",$F30*IFERROR(VLOOKUP($B30,'Vendedores'!$A$10:$C$25,3,FALSE),0))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IF(OR($B31="",$F31=""),"",$F31*IFERROR(VLOOKUP($B31,'Vendedores'!$A$10:$C$25,3,FALSE),0))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IF(OR($B32="",$F32=""),"",$F32*IFERROR(VLOOKUP($B32,'Vendedores'!$A$10:$C$25,3,FALSE),0))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IF(OR($B33="",$F33=""),"",$F33*IFERROR(VLOOKUP($B33,'Vendedores'!$A$10:$C$25,3,FALSE),0))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IF(OR($B34="",$F34=""),"",$F34*IFERROR(VLOOKUP($B34,'Vendedores'!$A$10:$C$25,3,FALSE),0))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IF(OR($B35="",$F35=""),"",$F35*IFERROR(VLOOKUP($B35,'Vendedores'!$A$10:$C$25,3,FALSE),0))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IF(OR($B36="",$F36=""),"",$F36*IFERROR(VLOOKUP($B36,'Vendedores'!$A$10:$C$25,3,FALSE),0))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IF(OR($B37="",$F37=""),"",$F37*IFERROR(VLOOKUP($B37,'Vendedores'!$A$10:$C$25,3,FALSE),0))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IF(OR($B38="",$F38=""),"",$F38*IFERROR(VLOOKUP($B38,'Vendedores'!$A$10:$C$25,3,FALSE),0))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IF(OR($B39="",$F39=""),"",$F39*IFERROR(VLOOKUP($B39,'Vendedores'!$A$10:$C$25,3,FALSE),0))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IF(OR($B40="",$F40=""),"",$F40*IFERROR(VLOOKUP($B40,'Vendedores'!$A$10:$C$25,3,FALSE),0))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IF(OR($B41="",$F41=""),"",$F41*IFERROR(VLOOKUP($B41,'Vendedores'!$A$10:$C$25,3,FALSE),0))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IF(OR($B42="",$F42=""),"",$F42*IFERROR(VLOOKUP($B42,'Vendedores'!$A$10:$C$25,3,FALSE),0))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IF(OR($B43="",$F43=""),"",$F43*IFERROR(VLOOKUP($B43,'Vendedores'!$A$10:$C$25,3,FALSE),0))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IF(OR($B44="",$F44=""),"",$F44*IFERROR(VLOOKUP($B44,'Vendedores'!$A$10:$C$25,3,FALSE),0))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IF(OR($B45="",$F45=""),"",$F45*IFERROR(VLOOKUP($B45,'Vendedores'!$A$10:$C$25,3,FALSE),0))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IF(OR($B46="",$F46=""),"",$F46*IFERROR(VLOOKUP($B46,'Vendedores'!$A$10:$C$25,3,FALSE),0))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IF(OR($B47="",$F47=""),"",$F47*IFERROR(VLOOKUP($B47,'Vendedores'!$A$10:$C$25,3,FALSE),0))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IF(OR($B48="",$F48=""),"",$F48*IFERROR(VLOOKUP($B48,'Vendedores'!$A$10:$C$25,3,FALSE),0))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IF(OR($B49="",$F49=""),"",$F49*IFERROR(VLOOKUP($B49,'Vendedores'!$A$10:$C$25,3,FALSE),0))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IF(OR($B50="",$F50=""),"",$F50*IFERROR(VLOOKUP($B50,'Vendedores'!$A$10:$C$25,3,FALSE),0))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IF(OR($B51="",$F51=""),"",$F51*IFERROR(VLOOKUP($B51,'Vendedores'!$A$10:$C$25,3,FALSE),0))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IF(OR($B52="",$F52=""),"",$F52*IFERROR(VLOOKUP($B52,'Vendedores'!$A$10:$C$25,3,FALSE),0))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IF(OR($B53="",$F53=""),"",$F53*IFERROR(VLOOKUP($B53,'Vendedores'!$A$10:$C$25,3,FALSE),0))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IF(OR($B54="",$F54=""),"",$F54*IFERROR(VLOOKUP($B54,'Vendedores'!$A$10:$C$25,3,FALSE),0))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IF(OR($B55="",$F55=""),"",$F55*IFERROR(VLOOKUP($B55,'Vendedores'!$A$10:$C$25,3,FALSE),0))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IF(OR($B56="",$F56=""),"",$F56*IFERROR(VLOOKUP($B56,'Vendedores'!$A$10:$C$25,3,FALSE),0))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IF(OR($B57="",$F57=""),"",$F57*IFERROR(VLOOKUP($B57,'Vendedores'!$A$10:$C$25,3,FALSE),0))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IF(OR($B58="",$F58=""),"",$F58*IFERROR(VLOOKUP($B58,'Vendedores'!$A$10:$C$25,3,FALSE),0))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IF(OR($B59="",$F59=""),"",$F59*IFERROR(VLOOKUP($B59,'Vendedores'!$A$10:$C$25,3,FALSE),0))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IF(OR($B60="",$F60=""),"",$F60*IFERROR(VLOOKUP($B60,'Vendedores'!$A$10:$C$25,3,FALSE),0))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IF(OR($B61="",$F61=""),"",$F61*IFERROR(VLOOKUP($B61,'Vendedores'!$A$10:$C$25,3,FALSE),0))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IF(OR($B62="",$F62=""),"",$F62*IFERROR(VLOOKUP($B62,'Vendedores'!$A$10:$C$25,3,FALSE),0))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IF(OR($B63="",$F63=""),"",$F63*IFERROR(VLOOKUP($B63,'Vendedores'!$A$10:$C$25,3,FALSE),0))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IF(OR($B64="",$F64=""),"",$F64*IFERROR(VLOOKUP($B64,'Vendedores'!$A$10:$C$25,3,FALSE),0))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IF(OR($B65="",$F65=""),"",$F65*IFERROR(VLOOKUP($B65,'Vendedores'!$A$10:$C$25,3,FALSE),0))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IF(OR($B66="",$F66=""),"",$F66*IFERROR(VLOOKUP($B66,'Vendedores'!$A$10:$C$25,3,FALSE),0))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IF(OR($B67="",$F67=""),"",$F67*IFERROR(VLOOKUP($B67,'Vendedores'!$A$10:$C$25,3,FALSE),0))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IF(OR($B68="",$F68=""),"",$F68*IFERROR(VLOOKUP($B68,'Vendedores'!$A$10:$C$25,3,FALSE),0))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IF(OR($B69="",$F69=""),"",$F69*IFERROR(VLOOKUP($B69,'Vendedores'!$A$10:$C$25,3,FALSE),0))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IF(OR($B70="",$F70=""),"",$F70*IFERROR(VLOOKUP($B70,'Vendedores'!$A$10:$C$25,3,FALSE),0))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IF(OR($B71="",$F71=""),"",$F71*IFERROR(VLOOKUP($B71,'Vendedores'!$A$10:$C$25,3,FALSE),0))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IF(OR($B72="",$F72=""),"",$F72*IFERROR(VLOOKUP($B72,'Vendedores'!$A$10:$C$25,3,FALSE),0))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IF(OR($B73="",$F73=""),"",$F73*IFERROR(VLOOKUP($B73,'Vendedores'!$A$10:$C$25,3,FALSE),0))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IF(OR($B74="",$F74=""),"",$F74*IFERROR(VLOOKUP($B74,'Vendedores'!$A$10:$C$25,3,FALSE),0))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IF(OR($B75="",$F75=""),"",$F75*IFERROR(VLOOKUP($B75,'Vendedores'!$A$10:$C$25,3,FALSE),0))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IF(OR($B76="",$F76=""),"",$F76*IFERROR(VLOOKUP($B76,'Vendedores'!$A$10:$C$25,3,FALSE),0))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IF(OR($B77="",$F77=""),"",$F77*IFERROR(VLOOKUP($B77,'Vendedores'!$A$10:$C$25,3,FALSE),0))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IF(OR($B78="",$F78=""),"",$F78*IFERROR(VLOOKUP($B78,'Vendedores'!$A$10:$C$25,3,FALSE),0))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IF(OR($B79="",$F79=""),"",$F79*IFERROR(VLOOKUP($B79,'Vendedores'!$A$10:$C$25,3,FALSE),0))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IF(OR($B80="",$F80=""),"",$F80*IFERROR(VLOOKUP($B80,'Vendedores'!$A$10:$C$25,3,FALSE),0))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IF(OR($B81="",$F81=""),"",$F81*IFERROR(VLOOKUP($B81,'Vendedores'!$A$10:$C$25,3,FALSE),0))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IF(OR($B82="",$F82=""),"",$F82*IFERROR(VLOOKUP($B82,'Vendedores'!$A$10:$C$25,3,FALSE),0))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IF(OR($B83="",$F83=""),"",$F83*IFERROR(VLOOKUP($B83,'Vendedores'!$A$10:$C$25,3,FALSE),0))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IF(OR($B84="",$F84=""),"",$F84*IFERROR(VLOOKUP($B84,'Vendedores'!$A$10:$C$25,3,FALSE),0))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IF(OR($B85="",$F85=""),"",$F85*IFERROR(VLOOKUP($B85,'Vendedores'!$A$10:$C$25,3,FALSE),0))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IF(OR($B86="",$F86=""),"",$F86*IFERROR(VLOOKUP($B86,'Vendedores'!$A$10:$C$25,3,FALSE),0))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IF(OR($B87="",$F87=""),"",$F87*IFERROR(VLOOKUP($B87,'Vendedores'!$A$10:$C$25,3,FALSE),0))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IF(OR($B88="",$F88=""),"",$F88*IFERROR(VLOOKUP($B88,'Vendedores'!$A$10:$C$25,3,FALSE),0))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IF(OR($B89="",$F89=""),"",$F89*IFERROR(VLOOKUP($B89,'Vendedores'!$A$10:$C$25,3,FALSE),0))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IF(OR($B90="",$F90=""),"",$F90*IFERROR(VLOOKUP($B90,'Vendedores'!$A$10:$C$25,3,FALSE),0))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IF(OR($B91="",$F91=""),"",$F91*IFERROR(VLOOKUP($B91,'Vendedores'!$A$10:$C$25,3,FALSE),0))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IF(OR($B92="",$F92=""),"",$F92*IFERROR(VLOOKUP($B92,'Vendedores'!$A$10:$C$25,3,FALSE),0))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IF(OR($B93="",$F93=""),"",$F93*IFERROR(VLOOKUP($B93,'Vendedores'!$A$10:$C$25,3,FALSE),0))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IF(OR($B94="",$F94=""),"",$F94*IFERROR(VLOOKUP($B94,'Vendedores'!$A$10:$C$25,3,FALSE),0))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IF(OR($B95="",$F95=""),"",$F95*IFERROR(VLOOKUP($B95,'Vendedores'!$A$10:$C$25,3,FALSE),0))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IF(OR($B96="",$F96=""),"",$F96*IFERROR(VLOOKUP($B96,'Vendedores'!$A$10:$C$25,3,FALSE),0))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IF(OR($B97="",$F97=""),"",$F97*IFERROR(VLOOKUP($B97,'Vendedores'!$A$10:$C$25,3,FALSE),0))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IF(OR($B98="",$F98=""),"",$F98*IFERROR(VLOOKUP($B98,'Vendedores'!$A$10:$C$25,3,FALSE),0))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IF(OR($B99="",$F99=""),"",$F99*IFERROR(VLOOKUP($B99,'Vendedores'!$A$10:$C$25,3,FALSE),0))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IF(OR($B100="",$F100=""),"",$F100*IFERROR(VLOOKUP($B100,'Vendedores'!$A$10:$C$25,3,FALSE),0))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IF(OR($B101="",$F101=""),"",$F101*IFERROR(VLOOKUP($B101,'Vendedores'!$A$10:$C$25,3,FALSE),0))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IF(OR($B102="",$F102=""),"",$F102*IFERROR(VLOOKUP($B102,'Vendedores'!$A$10:$C$25,3,FALSE),0))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IF(OR($B103="",$F103=""),"",$F103*IFERROR(VLOOKUP($B103,'Vendedores'!$A$10:$C$25,3,FALSE),0))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IF(OR($B104="",$F104=""),"",$F104*IFERROR(VLOOKUP($B104,'Vendedores'!$A$10:$C$25,3,FALSE),0))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IF(OR($B105="",$F105=""),"",$F105*IFERROR(VLOOKUP($B105,'Vendedores'!$A$10:$C$25,3,FALSE),0))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IF(OR($B106="",$F106=""),"",$F106*IFERROR(VLOOKUP($B106,'Vendedores'!$A$10:$C$25,3,FALSE),0))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IF(OR($B107="",$F107=""),"",$F107*IFERROR(VLOOKUP($B107,'Vendedores'!$A$10:$C$25,3,FALSE),0))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IF(OR($B108="",$F108=""),"",$F108*IFERROR(VLOOKUP($B108,'Vendedores'!$A$10:$C$25,3,FALSE),0))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IF(OR($B109="",$F109=""),"",$F109*IFERROR(VLOOKUP($B109,'Vendedores'!$A$10:$C$25,3,FALSE),0))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IF(OR($B110="",$F110=""),"",$F110*IFERROR(VLOOKUP($B110,'Vendedores'!$A$10:$C$25,3,FALSE),0))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IF(OR($B111="",$F111=""),"",$F111*IFERROR(VLOOKUP($B111,'Vendedores'!$A$10:$C$25,3,FALSE),0))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IF(OR($B112="",$F112=""),"",$F112*IFERROR(VLOOKUP($B112,'Vendedores'!$A$10:$C$25,3,FALSE),0))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IF(OR($B113="",$F113=""),"",$F113*IFERROR(VLOOKUP($B113,'Vendedores'!$A$10:$C$25,3,FALSE),0))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IF(OR($B114="",$F114=""),"",$F114*IFERROR(VLOOKUP($B114,'Vendedores'!$A$10:$C$25,3,FALSE),0))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IF(OR($B115="",$F115=""),"",$F115*IFERROR(VLOOKUP($B115,'Vendedores'!$A$10:$C$25,3,FALSE),0))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IF(OR($B116="",$F116=""),"",$F116*IFERROR(VLOOKUP($B116,'Vendedores'!$A$10:$C$25,3,FALSE),0))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IF(OR($B117="",$F117=""),"",$F117*IFERROR(VLOOKUP($B117,'Vendedores'!$A$10:$C$25,3,FALSE),0))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IF(OR($B118="",$F118=""),"",$F118*IFERROR(VLOOKUP($B118,'Vendedores'!$A$10:$C$25,3,FALSE),0))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IF(OR($B119="",$F119=""),"",$F119*IFERROR(VLOOKUP($B119,'Vendedores'!$A$10:$C$25,3,FALSE),0))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IF(OR($B120="",$F120=""),"",$F120*IFERROR(VLOOKUP($B120,'Vendedores'!$A$10:$C$25,3,FALSE),0))</f>
        <v/>
      </c>
      <c r="H120" s="9" t="n"/>
      <c r="I120" s="9" t="n"/>
    </row>
  </sheetData>
  <conditionalFormatting sqref="A10:I120">
    <cfRule type="expression" priority="1" dxfId="0">
      <formula>$H10='Listas'!$A$4</formula>
    </cfRule>
    <cfRule type="expression" priority="2" dxfId="1">
      <formula>$H10='Listas'!$A$5</formula>
    </cfRule>
  </conditionalFormatting>
  <dataValidations count="3">
    <dataValidation sqref="B10:B120" showDropDown="0" showInputMessage="0" showErrorMessage="1" allowBlank="1" type="list">
      <formula1>'Vendedores'!$A$10:$A$25</formula1>
    </dataValidation>
    <dataValidation sqref="D10:D120" showDropDown="0" showInputMessage="0" showErrorMessage="1" allowBlank="1" type="list">
      <formula1>'Listas'!$B$3:$B$7</formula1>
    </dataValidation>
    <dataValidation sqref="H10:H120" showDropDown="0" showInputMessage="0" showErrorMessage="1" allowBlank="1" type="list">
      <formula1>'Listas'!$A$3:$A$5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Controle de comissões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Vendas por mês</t>
        </is>
      </c>
    </row>
    <row r="4">
      <c r="A4" s="5" t="inlineStr">
        <is>
          <t>Mude o primeiro mês e todas as colunas acompanham. Os valores vêm de Vendas.</t>
        </is>
      </c>
    </row>
    <row r="5"/>
    <row r="6">
      <c r="A6" s="6" t="inlineStr">
        <is>
          <t>Primeiro mês</t>
        </is>
      </c>
      <c r="B6" s="18" t="n">
        <v>46023</v>
      </c>
    </row>
    <row r="7"/>
    <row r="8"/>
    <row r="9" ht="20" customHeight="1">
      <c r="A9" s="8" t="inlineStr">
        <is>
          <t>Vendedor</t>
        </is>
      </c>
      <c r="B9" s="8" t="inlineStr">
        <is>
          <t>Mês 1</t>
        </is>
      </c>
      <c r="C9" s="8" t="inlineStr">
        <is>
          <t>Mês 2</t>
        </is>
      </c>
      <c r="D9" s="8" t="inlineStr">
        <is>
          <t>Mês 3</t>
        </is>
      </c>
      <c r="E9" s="8" t="inlineStr">
        <is>
          <t>Mês 4</t>
        </is>
      </c>
      <c r="F9" s="8" t="inlineStr">
        <is>
          <t>Mês 5</t>
        </is>
      </c>
      <c r="G9" s="8" t="inlineStr">
        <is>
          <t>Mês 6</t>
        </is>
      </c>
      <c r="H9" s="8" t="inlineStr">
        <is>
          <t>Total</t>
        </is>
      </c>
    </row>
    <row r="10">
      <c r="A10" s="19" t="inlineStr">
        <is>
          <t>Início do mês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IF('Vendedores'!$A10="","",'Vendedores'!$A10)</f>
        <v/>
      </c>
      <c r="B11" s="10">
        <f>IF($A11="","",SUMIFS('Vendas'!$F:$F,'Vendas'!$B:$B,$A11,'Vendas'!$A:$A,"&gt;="&amp;B$10,'Vendas'!$A:$A,"&lt;"&amp;DATE(YEAR(B$10),MONTH(B$10)+1,1)))</f>
        <v/>
      </c>
      <c r="C11" s="10">
        <f>IF($A11="","",SUMIFS('Vendas'!$F:$F,'Vendas'!$B:$B,$A11,'Vendas'!$A:$A,"&gt;="&amp;C$10,'Vendas'!$A:$A,"&lt;"&amp;DATE(YEAR(C$10),MONTH(C$10)+1,1)))</f>
        <v/>
      </c>
      <c r="D11" s="10">
        <f>IF($A11="","",SUMIFS('Vendas'!$F:$F,'Vendas'!$B:$B,$A11,'Vendas'!$A:$A,"&gt;="&amp;D$10,'Vendas'!$A:$A,"&lt;"&amp;DATE(YEAR(D$10),MONTH(D$10)+1,1)))</f>
        <v/>
      </c>
      <c r="E11" s="10">
        <f>IF($A11="","",SUMIFS('Vendas'!$F:$F,'Vendas'!$B:$B,$A11,'Vendas'!$A:$A,"&gt;="&amp;E$10,'Vendas'!$A:$A,"&lt;"&amp;DATE(YEAR(E$10),MONTH(E$10)+1,1)))</f>
        <v/>
      </c>
      <c r="F11" s="10">
        <f>IF($A11="","",SUMIFS('Vendas'!$F:$F,'Vendas'!$B:$B,$A11,'Vendas'!$A:$A,"&gt;="&amp;F$10,'Vendas'!$A:$A,"&lt;"&amp;DATE(YEAR(F$10),MONTH(F$10)+1,1)))</f>
        <v/>
      </c>
      <c r="G11" s="10">
        <f>IF($A11="","",SUMIFS('Vendas'!$F:$F,'Vendas'!$B:$B,$A11,'Vendas'!$A:$A,"&gt;="&amp;G$10,'Vendas'!$A:$A,"&lt;"&amp;DATE(YEAR(G$10),MONTH(G$10)+1,1)))</f>
        <v/>
      </c>
      <c r="H11" s="10">
        <f>IF($A11="","",SUM($B11:$G11))</f>
        <v/>
      </c>
    </row>
    <row r="12">
      <c r="A12" s="12">
        <f>IF('Vendedores'!$A11="","",'Vendedores'!$A11)</f>
        <v/>
      </c>
      <c r="B12" s="13">
        <f>IF($A12="","",SUMIFS('Vendas'!$F:$F,'Vendas'!$B:$B,$A12,'Vendas'!$A:$A,"&gt;="&amp;B$10,'Vendas'!$A:$A,"&lt;"&amp;DATE(YEAR(B$10),MONTH(B$10)+1,1)))</f>
        <v/>
      </c>
      <c r="C12" s="13">
        <f>IF($A12="","",SUMIFS('Vendas'!$F:$F,'Vendas'!$B:$B,$A12,'Vendas'!$A:$A,"&gt;="&amp;C$10,'Vendas'!$A:$A,"&lt;"&amp;DATE(YEAR(C$10),MONTH(C$10)+1,1)))</f>
        <v/>
      </c>
      <c r="D12" s="13">
        <f>IF($A12="","",SUMIFS('Vendas'!$F:$F,'Vendas'!$B:$B,$A12,'Vendas'!$A:$A,"&gt;="&amp;D$10,'Vendas'!$A:$A,"&lt;"&amp;DATE(YEAR(D$10),MONTH(D$10)+1,1)))</f>
        <v/>
      </c>
      <c r="E12" s="13">
        <f>IF($A12="","",SUMIFS('Vendas'!$F:$F,'Vendas'!$B:$B,$A12,'Vendas'!$A:$A,"&gt;="&amp;E$10,'Vendas'!$A:$A,"&lt;"&amp;DATE(YEAR(E$10),MONTH(E$10)+1,1)))</f>
        <v/>
      </c>
      <c r="F12" s="13">
        <f>IF($A12="","",SUMIFS('Vendas'!$F:$F,'Vendas'!$B:$B,$A12,'Vendas'!$A:$A,"&gt;="&amp;F$10,'Vendas'!$A:$A,"&lt;"&amp;DATE(YEAR(F$10),MONTH(F$10)+1,1)))</f>
        <v/>
      </c>
      <c r="G12" s="13">
        <f>IF($A12="","",SUMIFS('Vendas'!$F:$F,'Vendas'!$B:$B,$A12,'Vendas'!$A:$A,"&gt;="&amp;G$10,'Vendas'!$A:$A,"&lt;"&amp;DATE(YEAR(G$10),MONTH(G$10)+1,1)))</f>
        <v/>
      </c>
      <c r="H12" s="13">
        <f>IF($A12="","",SUM($B12:$G12))</f>
        <v/>
      </c>
    </row>
    <row r="13">
      <c r="A13" s="9">
        <f>IF('Vendedores'!$A12="","",'Vendedores'!$A12)</f>
        <v/>
      </c>
      <c r="B13" s="10">
        <f>IF($A13="","",SUMIFS('Vendas'!$F:$F,'Vendas'!$B:$B,$A13,'Vendas'!$A:$A,"&gt;="&amp;B$10,'Vendas'!$A:$A,"&lt;"&amp;DATE(YEAR(B$10),MONTH(B$10)+1,1)))</f>
        <v/>
      </c>
      <c r="C13" s="10">
        <f>IF($A13="","",SUMIFS('Vendas'!$F:$F,'Vendas'!$B:$B,$A13,'Vendas'!$A:$A,"&gt;="&amp;C$10,'Vendas'!$A:$A,"&lt;"&amp;DATE(YEAR(C$10),MONTH(C$10)+1,1)))</f>
        <v/>
      </c>
      <c r="D13" s="10">
        <f>IF($A13="","",SUMIFS('Vendas'!$F:$F,'Vendas'!$B:$B,$A13,'Vendas'!$A:$A,"&gt;="&amp;D$10,'Vendas'!$A:$A,"&lt;"&amp;DATE(YEAR(D$10),MONTH(D$10)+1,1)))</f>
        <v/>
      </c>
      <c r="E13" s="10">
        <f>IF($A13="","",SUMIFS('Vendas'!$F:$F,'Vendas'!$B:$B,$A13,'Vendas'!$A:$A,"&gt;="&amp;E$10,'Vendas'!$A:$A,"&lt;"&amp;DATE(YEAR(E$10),MONTH(E$10)+1,1)))</f>
        <v/>
      </c>
      <c r="F13" s="10">
        <f>IF($A13="","",SUMIFS('Vendas'!$F:$F,'Vendas'!$B:$B,$A13,'Vendas'!$A:$A,"&gt;="&amp;F$10,'Vendas'!$A:$A,"&lt;"&amp;DATE(YEAR(F$10),MONTH(F$10)+1,1)))</f>
        <v/>
      </c>
      <c r="G13" s="10">
        <f>IF($A13="","",SUMIFS('Vendas'!$F:$F,'Vendas'!$B:$B,$A13,'Vendas'!$A:$A,"&gt;="&amp;G$10,'Vendas'!$A:$A,"&lt;"&amp;DATE(YEAR(G$10),MONTH(G$10)+1,1)))</f>
        <v/>
      </c>
      <c r="H13" s="10">
        <f>IF($A13="","",SUM($B13:$G13))</f>
        <v/>
      </c>
    </row>
    <row r="14">
      <c r="A14" s="12">
        <f>IF('Vendedores'!$A13="","",'Vendedores'!$A13)</f>
        <v/>
      </c>
      <c r="B14" s="13">
        <f>IF($A14="","",SUMIFS('Vendas'!$F:$F,'Vendas'!$B:$B,$A14,'Vendas'!$A:$A,"&gt;="&amp;B$10,'Vendas'!$A:$A,"&lt;"&amp;DATE(YEAR(B$10),MONTH(B$10)+1,1)))</f>
        <v/>
      </c>
      <c r="C14" s="13">
        <f>IF($A14="","",SUMIFS('Vendas'!$F:$F,'Vendas'!$B:$B,$A14,'Vendas'!$A:$A,"&gt;="&amp;C$10,'Vendas'!$A:$A,"&lt;"&amp;DATE(YEAR(C$10),MONTH(C$10)+1,1)))</f>
        <v/>
      </c>
      <c r="D14" s="13">
        <f>IF($A14="","",SUMIFS('Vendas'!$F:$F,'Vendas'!$B:$B,$A14,'Vendas'!$A:$A,"&gt;="&amp;D$10,'Vendas'!$A:$A,"&lt;"&amp;DATE(YEAR(D$10),MONTH(D$10)+1,1)))</f>
        <v/>
      </c>
      <c r="E14" s="13">
        <f>IF($A14="","",SUMIFS('Vendas'!$F:$F,'Vendas'!$B:$B,$A14,'Vendas'!$A:$A,"&gt;="&amp;E$10,'Vendas'!$A:$A,"&lt;"&amp;DATE(YEAR(E$10),MONTH(E$10)+1,1)))</f>
        <v/>
      </c>
      <c r="F14" s="13">
        <f>IF($A14="","",SUMIFS('Vendas'!$F:$F,'Vendas'!$B:$B,$A14,'Vendas'!$A:$A,"&gt;="&amp;F$10,'Vendas'!$A:$A,"&lt;"&amp;DATE(YEAR(F$10),MONTH(F$10)+1,1)))</f>
        <v/>
      </c>
      <c r="G14" s="13">
        <f>IF($A14="","",SUMIFS('Vendas'!$F:$F,'Vendas'!$B:$B,$A14,'Vendas'!$A:$A,"&gt;="&amp;G$10,'Vendas'!$A:$A,"&lt;"&amp;DATE(YEAR(G$10),MONTH(G$10)+1,1)))</f>
        <v/>
      </c>
      <c r="H14" s="13">
        <f>IF($A14="","",SUM($B14:$G14))</f>
        <v/>
      </c>
    </row>
    <row r="15">
      <c r="A15" s="9">
        <f>IF('Vendedores'!$A14="","",'Vendedores'!$A14)</f>
        <v/>
      </c>
      <c r="B15" s="10">
        <f>IF($A15="","",SUMIFS('Vendas'!$F:$F,'Vendas'!$B:$B,$A15,'Vendas'!$A:$A,"&gt;="&amp;B$10,'Vendas'!$A:$A,"&lt;"&amp;DATE(YEAR(B$10),MONTH(B$10)+1,1)))</f>
        <v/>
      </c>
      <c r="C15" s="10">
        <f>IF($A15="","",SUMIFS('Vendas'!$F:$F,'Vendas'!$B:$B,$A15,'Vendas'!$A:$A,"&gt;="&amp;C$10,'Vendas'!$A:$A,"&lt;"&amp;DATE(YEAR(C$10),MONTH(C$10)+1,1)))</f>
        <v/>
      </c>
      <c r="D15" s="10">
        <f>IF($A15="","",SUMIFS('Vendas'!$F:$F,'Vendas'!$B:$B,$A15,'Vendas'!$A:$A,"&gt;="&amp;D$10,'Vendas'!$A:$A,"&lt;"&amp;DATE(YEAR(D$10),MONTH(D$10)+1,1)))</f>
        <v/>
      </c>
      <c r="E15" s="10">
        <f>IF($A15="","",SUMIFS('Vendas'!$F:$F,'Vendas'!$B:$B,$A15,'Vendas'!$A:$A,"&gt;="&amp;E$10,'Vendas'!$A:$A,"&lt;"&amp;DATE(YEAR(E$10),MONTH(E$10)+1,1)))</f>
        <v/>
      </c>
      <c r="F15" s="10">
        <f>IF($A15="","",SUMIFS('Vendas'!$F:$F,'Vendas'!$B:$B,$A15,'Vendas'!$A:$A,"&gt;="&amp;F$10,'Vendas'!$A:$A,"&lt;"&amp;DATE(YEAR(F$10),MONTH(F$10)+1,1)))</f>
        <v/>
      </c>
      <c r="G15" s="10">
        <f>IF($A15="","",SUMIFS('Vendas'!$F:$F,'Vendas'!$B:$B,$A15,'Vendas'!$A:$A,"&gt;="&amp;G$10,'Vendas'!$A:$A,"&lt;"&amp;DATE(YEAR(G$10),MONTH(G$10)+1,1)))</f>
        <v/>
      </c>
      <c r="H15" s="10">
        <f>IF($A15="","",SUM($B15:$G15))</f>
        <v/>
      </c>
    </row>
    <row r="16">
      <c r="A16" s="12">
        <f>IF('Vendedores'!$A15="","",'Vendedores'!$A15)</f>
        <v/>
      </c>
      <c r="B16" s="13">
        <f>IF($A16="","",SUMIFS('Vendas'!$F:$F,'Vendas'!$B:$B,$A16,'Vendas'!$A:$A,"&gt;="&amp;B$10,'Vendas'!$A:$A,"&lt;"&amp;DATE(YEAR(B$10),MONTH(B$10)+1,1)))</f>
        <v/>
      </c>
      <c r="C16" s="13">
        <f>IF($A16="","",SUMIFS('Vendas'!$F:$F,'Vendas'!$B:$B,$A16,'Vendas'!$A:$A,"&gt;="&amp;C$10,'Vendas'!$A:$A,"&lt;"&amp;DATE(YEAR(C$10),MONTH(C$10)+1,1)))</f>
        <v/>
      </c>
      <c r="D16" s="13">
        <f>IF($A16="","",SUMIFS('Vendas'!$F:$F,'Vendas'!$B:$B,$A16,'Vendas'!$A:$A,"&gt;="&amp;D$10,'Vendas'!$A:$A,"&lt;"&amp;DATE(YEAR(D$10),MONTH(D$10)+1,1)))</f>
        <v/>
      </c>
      <c r="E16" s="13">
        <f>IF($A16="","",SUMIFS('Vendas'!$F:$F,'Vendas'!$B:$B,$A16,'Vendas'!$A:$A,"&gt;="&amp;E$10,'Vendas'!$A:$A,"&lt;"&amp;DATE(YEAR(E$10),MONTH(E$10)+1,1)))</f>
        <v/>
      </c>
      <c r="F16" s="13">
        <f>IF($A16="","",SUMIFS('Vendas'!$F:$F,'Vendas'!$B:$B,$A16,'Vendas'!$A:$A,"&gt;="&amp;F$10,'Vendas'!$A:$A,"&lt;"&amp;DATE(YEAR(F$10),MONTH(F$10)+1,1)))</f>
        <v/>
      </c>
      <c r="G16" s="13">
        <f>IF($A16="","",SUMIFS('Vendas'!$F:$F,'Vendas'!$B:$B,$A16,'Vendas'!$A:$A,"&gt;="&amp;G$10,'Vendas'!$A:$A,"&lt;"&amp;DATE(YEAR(G$10),MONTH(G$10)+1,1)))</f>
        <v/>
      </c>
      <c r="H16" s="13">
        <f>IF($A16="","",SUM($B16:$G16))</f>
        <v/>
      </c>
    </row>
    <row r="17">
      <c r="A17" s="9">
        <f>IF('Vendedores'!$A16="","",'Vendedores'!$A16)</f>
        <v/>
      </c>
      <c r="B17" s="10">
        <f>IF($A17="","",SUMIFS('Vendas'!$F:$F,'Vendas'!$B:$B,$A17,'Vendas'!$A:$A,"&gt;="&amp;B$10,'Vendas'!$A:$A,"&lt;"&amp;DATE(YEAR(B$10),MONTH(B$10)+1,1)))</f>
        <v/>
      </c>
      <c r="C17" s="10">
        <f>IF($A17="","",SUMIFS('Vendas'!$F:$F,'Vendas'!$B:$B,$A17,'Vendas'!$A:$A,"&gt;="&amp;C$10,'Vendas'!$A:$A,"&lt;"&amp;DATE(YEAR(C$10),MONTH(C$10)+1,1)))</f>
        <v/>
      </c>
      <c r="D17" s="10">
        <f>IF($A17="","",SUMIFS('Vendas'!$F:$F,'Vendas'!$B:$B,$A17,'Vendas'!$A:$A,"&gt;="&amp;D$10,'Vendas'!$A:$A,"&lt;"&amp;DATE(YEAR(D$10),MONTH(D$10)+1,1)))</f>
        <v/>
      </c>
      <c r="E17" s="10">
        <f>IF($A17="","",SUMIFS('Vendas'!$F:$F,'Vendas'!$B:$B,$A17,'Vendas'!$A:$A,"&gt;="&amp;E$10,'Vendas'!$A:$A,"&lt;"&amp;DATE(YEAR(E$10),MONTH(E$10)+1,1)))</f>
        <v/>
      </c>
      <c r="F17" s="10">
        <f>IF($A17="","",SUMIFS('Vendas'!$F:$F,'Vendas'!$B:$B,$A17,'Vendas'!$A:$A,"&gt;="&amp;F$10,'Vendas'!$A:$A,"&lt;"&amp;DATE(YEAR(F$10),MONTH(F$10)+1,1)))</f>
        <v/>
      </c>
      <c r="G17" s="10">
        <f>IF($A17="","",SUMIFS('Vendas'!$F:$F,'Vendas'!$B:$B,$A17,'Vendas'!$A:$A,"&gt;="&amp;G$10,'Vendas'!$A:$A,"&lt;"&amp;DATE(YEAR(G$10),MONTH(G$10)+1,1)))</f>
        <v/>
      </c>
      <c r="H17" s="10">
        <f>IF($A17="","",SUM($B17:$G17))</f>
        <v/>
      </c>
    </row>
    <row r="18">
      <c r="A18" s="12">
        <f>IF('Vendedores'!$A17="","",'Vendedores'!$A17)</f>
        <v/>
      </c>
      <c r="B18" s="13">
        <f>IF($A18="","",SUMIFS('Vendas'!$F:$F,'Vendas'!$B:$B,$A18,'Vendas'!$A:$A,"&gt;="&amp;B$10,'Vendas'!$A:$A,"&lt;"&amp;DATE(YEAR(B$10),MONTH(B$10)+1,1)))</f>
        <v/>
      </c>
      <c r="C18" s="13">
        <f>IF($A18="","",SUMIFS('Vendas'!$F:$F,'Vendas'!$B:$B,$A18,'Vendas'!$A:$A,"&gt;="&amp;C$10,'Vendas'!$A:$A,"&lt;"&amp;DATE(YEAR(C$10),MONTH(C$10)+1,1)))</f>
        <v/>
      </c>
      <c r="D18" s="13">
        <f>IF($A18="","",SUMIFS('Vendas'!$F:$F,'Vendas'!$B:$B,$A18,'Vendas'!$A:$A,"&gt;="&amp;D$10,'Vendas'!$A:$A,"&lt;"&amp;DATE(YEAR(D$10),MONTH(D$10)+1,1)))</f>
        <v/>
      </c>
      <c r="E18" s="13">
        <f>IF($A18="","",SUMIFS('Vendas'!$F:$F,'Vendas'!$B:$B,$A18,'Vendas'!$A:$A,"&gt;="&amp;E$10,'Vendas'!$A:$A,"&lt;"&amp;DATE(YEAR(E$10),MONTH(E$10)+1,1)))</f>
        <v/>
      </c>
      <c r="F18" s="13">
        <f>IF($A18="","",SUMIFS('Vendas'!$F:$F,'Vendas'!$B:$B,$A18,'Vendas'!$A:$A,"&gt;="&amp;F$10,'Vendas'!$A:$A,"&lt;"&amp;DATE(YEAR(F$10),MONTH(F$10)+1,1)))</f>
        <v/>
      </c>
      <c r="G18" s="13">
        <f>IF($A18="","",SUMIFS('Vendas'!$F:$F,'Vendas'!$B:$B,$A18,'Vendas'!$A:$A,"&gt;="&amp;G$10,'Vendas'!$A:$A,"&lt;"&amp;DATE(YEAR(G$10),MONTH(G$10)+1,1)))</f>
        <v/>
      </c>
      <c r="H18" s="13">
        <f>IF($A18="","",SUM($B18:$G18))</f>
        <v/>
      </c>
    </row>
    <row r="19">
      <c r="A19" s="9">
        <f>IF('Vendedores'!$A18="","",'Vendedores'!$A18)</f>
        <v/>
      </c>
      <c r="B19" s="10">
        <f>IF($A19="","",SUMIFS('Vendas'!$F:$F,'Vendas'!$B:$B,$A19,'Vendas'!$A:$A,"&gt;="&amp;B$10,'Vendas'!$A:$A,"&lt;"&amp;DATE(YEAR(B$10),MONTH(B$10)+1,1)))</f>
        <v/>
      </c>
      <c r="C19" s="10">
        <f>IF($A19="","",SUMIFS('Vendas'!$F:$F,'Vendas'!$B:$B,$A19,'Vendas'!$A:$A,"&gt;="&amp;C$10,'Vendas'!$A:$A,"&lt;"&amp;DATE(YEAR(C$10),MONTH(C$10)+1,1)))</f>
        <v/>
      </c>
      <c r="D19" s="10">
        <f>IF($A19="","",SUMIFS('Vendas'!$F:$F,'Vendas'!$B:$B,$A19,'Vendas'!$A:$A,"&gt;="&amp;D$10,'Vendas'!$A:$A,"&lt;"&amp;DATE(YEAR(D$10),MONTH(D$10)+1,1)))</f>
        <v/>
      </c>
      <c r="E19" s="10">
        <f>IF($A19="","",SUMIFS('Vendas'!$F:$F,'Vendas'!$B:$B,$A19,'Vendas'!$A:$A,"&gt;="&amp;E$10,'Vendas'!$A:$A,"&lt;"&amp;DATE(YEAR(E$10),MONTH(E$10)+1,1)))</f>
        <v/>
      </c>
      <c r="F19" s="10">
        <f>IF($A19="","",SUMIFS('Vendas'!$F:$F,'Vendas'!$B:$B,$A19,'Vendas'!$A:$A,"&gt;="&amp;F$10,'Vendas'!$A:$A,"&lt;"&amp;DATE(YEAR(F$10),MONTH(F$10)+1,1)))</f>
        <v/>
      </c>
      <c r="G19" s="10">
        <f>IF($A19="","",SUMIFS('Vendas'!$F:$F,'Vendas'!$B:$B,$A19,'Vendas'!$A:$A,"&gt;="&amp;G$10,'Vendas'!$A:$A,"&lt;"&amp;DATE(YEAR(G$10),MONTH(G$10)+1,1)))</f>
        <v/>
      </c>
      <c r="H19" s="10">
        <f>IF($A19="","",SUM($B19:$G19))</f>
        <v/>
      </c>
    </row>
    <row r="20">
      <c r="A20" s="12">
        <f>IF('Vendedores'!$A19="","",'Vendedores'!$A19)</f>
        <v/>
      </c>
      <c r="B20" s="13">
        <f>IF($A20="","",SUMIFS('Vendas'!$F:$F,'Vendas'!$B:$B,$A20,'Vendas'!$A:$A,"&gt;="&amp;B$10,'Vendas'!$A:$A,"&lt;"&amp;DATE(YEAR(B$10),MONTH(B$10)+1,1)))</f>
        <v/>
      </c>
      <c r="C20" s="13">
        <f>IF($A20="","",SUMIFS('Vendas'!$F:$F,'Vendas'!$B:$B,$A20,'Vendas'!$A:$A,"&gt;="&amp;C$10,'Vendas'!$A:$A,"&lt;"&amp;DATE(YEAR(C$10),MONTH(C$10)+1,1)))</f>
        <v/>
      </c>
      <c r="D20" s="13">
        <f>IF($A20="","",SUMIFS('Vendas'!$F:$F,'Vendas'!$B:$B,$A20,'Vendas'!$A:$A,"&gt;="&amp;D$10,'Vendas'!$A:$A,"&lt;"&amp;DATE(YEAR(D$10),MONTH(D$10)+1,1)))</f>
        <v/>
      </c>
      <c r="E20" s="13">
        <f>IF($A20="","",SUMIFS('Vendas'!$F:$F,'Vendas'!$B:$B,$A20,'Vendas'!$A:$A,"&gt;="&amp;E$10,'Vendas'!$A:$A,"&lt;"&amp;DATE(YEAR(E$10),MONTH(E$10)+1,1)))</f>
        <v/>
      </c>
      <c r="F20" s="13">
        <f>IF($A20="","",SUMIFS('Vendas'!$F:$F,'Vendas'!$B:$B,$A20,'Vendas'!$A:$A,"&gt;="&amp;F$10,'Vendas'!$A:$A,"&lt;"&amp;DATE(YEAR(F$10),MONTH(F$10)+1,1)))</f>
        <v/>
      </c>
      <c r="G20" s="13">
        <f>IF($A20="","",SUMIFS('Vendas'!$F:$F,'Vendas'!$B:$B,$A20,'Vendas'!$A:$A,"&gt;="&amp;G$10,'Vendas'!$A:$A,"&lt;"&amp;DATE(YEAR(G$10),MONTH(G$10)+1,1)))</f>
        <v/>
      </c>
      <c r="H20" s="13">
        <f>IF($A20="","",SUM($B20:$G20))</f>
        <v/>
      </c>
    </row>
    <row r="21">
      <c r="A21" s="9">
        <f>IF('Vendedores'!$A20="","",'Vendedores'!$A20)</f>
        <v/>
      </c>
      <c r="B21" s="10">
        <f>IF($A21="","",SUMIFS('Vendas'!$F:$F,'Vendas'!$B:$B,$A21,'Vendas'!$A:$A,"&gt;="&amp;B$10,'Vendas'!$A:$A,"&lt;"&amp;DATE(YEAR(B$10),MONTH(B$10)+1,1)))</f>
        <v/>
      </c>
      <c r="C21" s="10">
        <f>IF($A21="","",SUMIFS('Vendas'!$F:$F,'Vendas'!$B:$B,$A21,'Vendas'!$A:$A,"&gt;="&amp;C$10,'Vendas'!$A:$A,"&lt;"&amp;DATE(YEAR(C$10),MONTH(C$10)+1,1)))</f>
        <v/>
      </c>
      <c r="D21" s="10">
        <f>IF($A21="","",SUMIFS('Vendas'!$F:$F,'Vendas'!$B:$B,$A21,'Vendas'!$A:$A,"&gt;="&amp;D$10,'Vendas'!$A:$A,"&lt;"&amp;DATE(YEAR(D$10),MONTH(D$10)+1,1)))</f>
        <v/>
      </c>
      <c r="E21" s="10">
        <f>IF($A21="","",SUMIFS('Vendas'!$F:$F,'Vendas'!$B:$B,$A21,'Vendas'!$A:$A,"&gt;="&amp;E$10,'Vendas'!$A:$A,"&lt;"&amp;DATE(YEAR(E$10),MONTH(E$10)+1,1)))</f>
        <v/>
      </c>
      <c r="F21" s="10">
        <f>IF($A21="","",SUMIFS('Vendas'!$F:$F,'Vendas'!$B:$B,$A21,'Vendas'!$A:$A,"&gt;="&amp;F$10,'Vendas'!$A:$A,"&lt;"&amp;DATE(YEAR(F$10),MONTH(F$10)+1,1)))</f>
        <v/>
      </c>
      <c r="G21" s="10">
        <f>IF($A21="","",SUMIFS('Vendas'!$F:$F,'Vendas'!$B:$B,$A21,'Vendas'!$A:$A,"&gt;="&amp;G$10,'Vendas'!$A:$A,"&lt;"&amp;DATE(YEAR(G$10),MONTH(G$10)+1,1)))</f>
        <v/>
      </c>
      <c r="H21" s="10">
        <f>IF($A21="","",SUM($B21:$G21))</f>
        <v/>
      </c>
    </row>
    <row r="22">
      <c r="A22" s="12">
        <f>IF('Vendedores'!$A21="","",'Vendedores'!$A21)</f>
        <v/>
      </c>
      <c r="B22" s="13">
        <f>IF($A22="","",SUMIFS('Vendas'!$F:$F,'Vendas'!$B:$B,$A22,'Vendas'!$A:$A,"&gt;="&amp;B$10,'Vendas'!$A:$A,"&lt;"&amp;DATE(YEAR(B$10),MONTH(B$10)+1,1)))</f>
        <v/>
      </c>
      <c r="C22" s="13">
        <f>IF($A22="","",SUMIFS('Vendas'!$F:$F,'Vendas'!$B:$B,$A22,'Vendas'!$A:$A,"&gt;="&amp;C$10,'Vendas'!$A:$A,"&lt;"&amp;DATE(YEAR(C$10),MONTH(C$10)+1,1)))</f>
        <v/>
      </c>
      <c r="D22" s="13">
        <f>IF($A22="","",SUMIFS('Vendas'!$F:$F,'Vendas'!$B:$B,$A22,'Vendas'!$A:$A,"&gt;="&amp;D$10,'Vendas'!$A:$A,"&lt;"&amp;DATE(YEAR(D$10),MONTH(D$10)+1,1)))</f>
        <v/>
      </c>
      <c r="E22" s="13">
        <f>IF($A22="","",SUMIFS('Vendas'!$F:$F,'Vendas'!$B:$B,$A22,'Vendas'!$A:$A,"&gt;="&amp;E$10,'Vendas'!$A:$A,"&lt;"&amp;DATE(YEAR(E$10),MONTH(E$10)+1,1)))</f>
        <v/>
      </c>
      <c r="F22" s="13">
        <f>IF($A22="","",SUMIFS('Vendas'!$F:$F,'Vendas'!$B:$B,$A22,'Vendas'!$A:$A,"&gt;="&amp;F$10,'Vendas'!$A:$A,"&lt;"&amp;DATE(YEAR(F$10),MONTH(F$10)+1,1)))</f>
        <v/>
      </c>
      <c r="G22" s="13">
        <f>IF($A22="","",SUMIFS('Vendas'!$F:$F,'Vendas'!$B:$B,$A22,'Vendas'!$A:$A,"&gt;="&amp;G$10,'Vendas'!$A:$A,"&lt;"&amp;DATE(YEAR(G$10),MONTH(G$10)+1,1)))</f>
        <v/>
      </c>
      <c r="H22" s="13">
        <f>IF($A22="","",SUM($B22:$G22))</f>
        <v/>
      </c>
    </row>
    <row r="23">
      <c r="A23" s="9">
        <f>IF('Vendedores'!$A22="","",'Vendedores'!$A22)</f>
        <v/>
      </c>
      <c r="B23" s="10">
        <f>IF($A23="","",SUMIFS('Vendas'!$F:$F,'Vendas'!$B:$B,$A23,'Vendas'!$A:$A,"&gt;="&amp;B$10,'Vendas'!$A:$A,"&lt;"&amp;DATE(YEAR(B$10),MONTH(B$10)+1,1)))</f>
        <v/>
      </c>
      <c r="C23" s="10">
        <f>IF($A23="","",SUMIFS('Vendas'!$F:$F,'Vendas'!$B:$B,$A23,'Vendas'!$A:$A,"&gt;="&amp;C$10,'Vendas'!$A:$A,"&lt;"&amp;DATE(YEAR(C$10),MONTH(C$10)+1,1)))</f>
        <v/>
      </c>
      <c r="D23" s="10">
        <f>IF($A23="","",SUMIFS('Vendas'!$F:$F,'Vendas'!$B:$B,$A23,'Vendas'!$A:$A,"&gt;="&amp;D$10,'Vendas'!$A:$A,"&lt;"&amp;DATE(YEAR(D$10),MONTH(D$10)+1,1)))</f>
        <v/>
      </c>
      <c r="E23" s="10">
        <f>IF($A23="","",SUMIFS('Vendas'!$F:$F,'Vendas'!$B:$B,$A23,'Vendas'!$A:$A,"&gt;="&amp;E$10,'Vendas'!$A:$A,"&lt;"&amp;DATE(YEAR(E$10),MONTH(E$10)+1,1)))</f>
        <v/>
      </c>
      <c r="F23" s="10">
        <f>IF($A23="","",SUMIFS('Vendas'!$F:$F,'Vendas'!$B:$B,$A23,'Vendas'!$A:$A,"&gt;="&amp;F$10,'Vendas'!$A:$A,"&lt;"&amp;DATE(YEAR(F$10),MONTH(F$10)+1,1)))</f>
        <v/>
      </c>
      <c r="G23" s="10">
        <f>IF($A23="","",SUMIFS('Vendas'!$F:$F,'Vendas'!$B:$B,$A23,'Vendas'!$A:$A,"&gt;="&amp;G$10,'Vendas'!$A:$A,"&lt;"&amp;DATE(YEAR(G$10),MONTH(G$10)+1,1)))</f>
        <v/>
      </c>
      <c r="H23" s="10">
        <f>IF($A23="","",SUM($B23:$G23))</f>
        <v/>
      </c>
    </row>
    <row r="24">
      <c r="A24" s="12">
        <f>IF('Vendedores'!$A23="","",'Vendedores'!$A23)</f>
        <v/>
      </c>
      <c r="B24" s="13">
        <f>IF($A24="","",SUMIFS('Vendas'!$F:$F,'Vendas'!$B:$B,$A24,'Vendas'!$A:$A,"&gt;="&amp;B$10,'Vendas'!$A:$A,"&lt;"&amp;DATE(YEAR(B$10),MONTH(B$10)+1,1)))</f>
        <v/>
      </c>
      <c r="C24" s="13">
        <f>IF($A24="","",SUMIFS('Vendas'!$F:$F,'Vendas'!$B:$B,$A24,'Vendas'!$A:$A,"&gt;="&amp;C$10,'Vendas'!$A:$A,"&lt;"&amp;DATE(YEAR(C$10),MONTH(C$10)+1,1)))</f>
        <v/>
      </c>
      <c r="D24" s="13">
        <f>IF($A24="","",SUMIFS('Vendas'!$F:$F,'Vendas'!$B:$B,$A24,'Vendas'!$A:$A,"&gt;="&amp;D$10,'Vendas'!$A:$A,"&lt;"&amp;DATE(YEAR(D$10),MONTH(D$10)+1,1)))</f>
        <v/>
      </c>
      <c r="E24" s="13">
        <f>IF($A24="","",SUMIFS('Vendas'!$F:$F,'Vendas'!$B:$B,$A24,'Vendas'!$A:$A,"&gt;="&amp;E$10,'Vendas'!$A:$A,"&lt;"&amp;DATE(YEAR(E$10),MONTH(E$10)+1,1)))</f>
        <v/>
      </c>
      <c r="F24" s="13">
        <f>IF($A24="","",SUMIFS('Vendas'!$F:$F,'Vendas'!$B:$B,$A24,'Vendas'!$A:$A,"&gt;="&amp;F$10,'Vendas'!$A:$A,"&lt;"&amp;DATE(YEAR(F$10),MONTH(F$10)+1,1)))</f>
        <v/>
      </c>
      <c r="G24" s="13">
        <f>IF($A24="","",SUMIFS('Vendas'!$F:$F,'Vendas'!$B:$B,$A24,'Vendas'!$A:$A,"&gt;="&amp;G$10,'Vendas'!$A:$A,"&lt;"&amp;DATE(YEAR(G$10),MONTH(G$10)+1,1)))</f>
        <v/>
      </c>
      <c r="H24" s="13">
        <f>IF($A24="","",SUM($B24:$G24))</f>
        <v/>
      </c>
    </row>
    <row r="25">
      <c r="A25" s="9">
        <f>IF('Vendedores'!$A24="","",'Vendedores'!$A24)</f>
        <v/>
      </c>
      <c r="B25" s="10">
        <f>IF($A25="","",SUMIFS('Vendas'!$F:$F,'Vendas'!$B:$B,$A25,'Vendas'!$A:$A,"&gt;="&amp;B$10,'Vendas'!$A:$A,"&lt;"&amp;DATE(YEAR(B$10),MONTH(B$10)+1,1)))</f>
        <v/>
      </c>
      <c r="C25" s="10">
        <f>IF($A25="","",SUMIFS('Vendas'!$F:$F,'Vendas'!$B:$B,$A25,'Vendas'!$A:$A,"&gt;="&amp;C$10,'Vendas'!$A:$A,"&lt;"&amp;DATE(YEAR(C$10),MONTH(C$10)+1,1)))</f>
        <v/>
      </c>
      <c r="D25" s="10">
        <f>IF($A25="","",SUMIFS('Vendas'!$F:$F,'Vendas'!$B:$B,$A25,'Vendas'!$A:$A,"&gt;="&amp;D$10,'Vendas'!$A:$A,"&lt;"&amp;DATE(YEAR(D$10),MONTH(D$10)+1,1)))</f>
        <v/>
      </c>
      <c r="E25" s="10">
        <f>IF($A25="","",SUMIFS('Vendas'!$F:$F,'Vendas'!$B:$B,$A25,'Vendas'!$A:$A,"&gt;="&amp;E$10,'Vendas'!$A:$A,"&lt;"&amp;DATE(YEAR(E$10),MONTH(E$10)+1,1)))</f>
        <v/>
      </c>
      <c r="F25" s="10">
        <f>IF($A25="","",SUMIFS('Vendas'!$F:$F,'Vendas'!$B:$B,$A25,'Vendas'!$A:$A,"&gt;="&amp;F$10,'Vendas'!$A:$A,"&lt;"&amp;DATE(YEAR(F$10),MONTH(F$10)+1,1)))</f>
        <v/>
      </c>
      <c r="G25" s="10">
        <f>IF($A25="","",SUMIFS('Vendas'!$F:$F,'Vendas'!$B:$B,$A25,'Vendas'!$A:$A,"&gt;="&amp;G$10,'Vendas'!$A:$A,"&lt;"&amp;DATE(YEAR(G$10),MONTH(G$10)+1,1)))</f>
        <v/>
      </c>
      <c r="H25" s="10">
        <f>IF($A25="","",SUM($B25:$G25))</f>
        <v/>
      </c>
    </row>
    <row r="26">
      <c r="A26" s="12">
        <f>IF('Vendedores'!$A25="","",'Vendedores'!$A25)</f>
        <v/>
      </c>
      <c r="B26" s="13">
        <f>IF($A26="","",SUMIFS('Vendas'!$F:$F,'Vendas'!$B:$B,$A26,'Vendas'!$A:$A,"&gt;="&amp;B$10,'Vendas'!$A:$A,"&lt;"&amp;DATE(YEAR(B$10),MONTH(B$10)+1,1)))</f>
        <v/>
      </c>
      <c r="C26" s="13">
        <f>IF($A26="","",SUMIFS('Vendas'!$F:$F,'Vendas'!$B:$B,$A26,'Vendas'!$A:$A,"&gt;="&amp;C$10,'Vendas'!$A:$A,"&lt;"&amp;DATE(YEAR(C$10),MONTH(C$10)+1,1)))</f>
        <v/>
      </c>
      <c r="D26" s="13">
        <f>IF($A26="","",SUMIFS('Vendas'!$F:$F,'Vendas'!$B:$B,$A26,'Vendas'!$A:$A,"&gt;="&amp;D$10,'Vendas'!$A:$A,"&lt;"&amp;DATE(YEAR(D$10),MONTH(D$10)+1,1)))</f>
        <v/>
      </c>
      <c r="E26" s="13">
        <f>IF($A26="","",SUMIFS('Vendas'!$F:$F,'Vendas'!$B:$B,$A26,'Vendas'!$A:$A,"&gt;="&amp;E$10,'Vendas'!$A:$A,"&lt;"&amp;DATE(YEAR(E$10),MONTH(E$10)+1,1)))</f>
        <v/>
      </c>
      <c r="F26" s="13">
        <f>IF($A26="","",SUMIFS('Vendas'!$F:$F,'Vendas'!$B:$B,$A26,'Vendas'!$A:$A,"&gt;="&amp;F$10,'Vendas'!$A:$A,"&lt;"&amp;DATE(YEAR(F$10),MONTH(F$10)+1,1)))</f>
        <v/>
      </c>
      <c r="G26" s="13">
        <f>IF($A26="","",SUMIFS('Vendas'!$F:$F,'Vendas'!$B:$B,$A26,'Vendas'!$A:$A,"&gt;="&amp;G$10,'Vendas'!$A:$A,"&lt;"&amp;DATE(YEAR(G$10),MONTH(G$10)+1,1)))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Controle de comissões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Status do pagamento</t>
        </is>
      </c>
      <c r="B2" s="8" t="inlineStr">
        <is>
          <t>Região</t>
        </is>
      </c>
    </row>
    <row r="3">
      <c r="A3" s="9" t="inlineStr">
        <is>
          <t>Não paga</t>
        </is>
      </c>
      <c r="B3" s="9" t="inlineStr">
        <is>
          <t>Norte</t>
        </is>
      </c>
    </row>
    <row r="4">
      <c r="A4" s="12" t="inlineStr">
        <is>
          <t>Paga</t>
        </is>
      </c>
      <c r="B4" s="12" t="inlineStr">
        <is>
          <t>Sul</t>
        </is>
      </c>
    </row>
    <row r="5">
      <c r="A5" s="9" t="inlineStr">
        <is>
          <t>Em espera</t>
        </is>
      </c>
      <c r="B5" s="9" t="inlineStr">
        <is>
          <t>Leste</t>
        </is>
      </c>
    </row>
    <row r="6">
      <c r="A6" s="12" t="n"/>
      <c r="B6" s="12" t="inlineStr">
        <is>
          <t>Oeste</t>
        </is>
      </c>
    </row>
    <row r="7">
      <c r="A7" s="9" t="n"/>
      <c r="B7" s="9" t="inlineStr">
        <is>
          <t>Online</t>
        </is>
      </c>
    </row>
    <row r="8"/>
    <row r="9">
      <c r="A9" s="20" t="inlineStr">
        <is>
          <t>Edite aqui os status de pagamento e as regiões, as listas suspensas seguem estas listas.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2026-10-23T16:55:27Z</dcterms:created>
  <dcterms:modified xsi:type="dcterms:W3CDTF">2026-10-23T16:55:27Z</dcterms:modified>
</cp:coreProperties>
</file>