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atos" sheetId="1" state="visible" r:id="rId1"/>
    <sheet name="Pipeline" sheetId="2" state="visible" r:id="rId2"/>
    <sheet name="Configura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dd/mm/yyyy"/>
    <numFmt numFmtId="167" formatCode="&quot;R$&quot; 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Planilha de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Contatos</t>
        </is>
      </c>
    </row>
    <row r="4">
      <c r="A4" s="5" t="inlineStr">
        <is>
          <t>Seus contatos. Mantenha a data do próximo follow-up sempre viva.</t>
        </is>
      </c>
    </row>
    <row r="5"/>
    <row r="6">
      <c r="A6" s="6" t="inlineStr">
        <is>
          <t>Contatos</t>
        </is>
      </c>
      <c r="B6" s="7">
        <f>COUNTA($A$10:$A$40)</f>
        <v/>
      </c>
      <c r="C6" s="6" t="inlineStr">
        <is>
          <t>Follow-ups pendentes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Nome</t>
        </is>
      </c>
      <c r="B9" s="8" t="inlineStr">
        <is>
          <t>Empresa</t>
        </is>
      </c>
      <c r="C9" s="8" t="inlineStr">
        <is>
          <t>Cargo</t>
        </is>
      </c>
      <c r="D9" s="8" t="inlineStr">
        <is>
          <t>E-mail</t>
        </is>
      </c>
      <c r="E9" s="8" t="inlineStr">
        <is>
          <t>Telefone</t>
        </is>
      </c>
      <c r="F9" s="8" t="inlineStr">
        <is>
          <t>Origem</t>
        </is>
      </c>
      <c r="G9" s="8" t="inlineStr">
        <is>
          <t>Último contato</t>
        </is>
      </c>
      <c r="H9" s="8" t="inlineStr">
        <is>
          <t>Próximo follow-up</t>
        </is>
      </c>
      <c r="I9" s="8" t="inlineStr">
        <is>
          <t>Notas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Fundadora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Indicação</t>
        </is>
      </c>
      <c r="G10" s="10" t="n">
        <v>46175</v>
      </c>
      <c r="H10" s="10" t="n">
        <v>46185</v>
      </c>
      <c r="I10" s="9" t="inlineStr">
        <is>
          <t>Apresentado pelo Alex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Gerente de operações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Site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Responsável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Pediu referências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Líder de marketing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Evento</t>
        </is>
      </c>
      <c r="G13" s="12" t="n">
        <v>46162</v>
      </c>
      <c r="H13" s="12" t="n">
        <v>46193</v>
      </c>
      <c r="I13" s="11" t="inlineStr">
        <is>
          <t>Conheci no estande da feira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Diretor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Contato frio</t>
        </is>
      </c>
      <c r="G14" s="10" t="n">
        <v>46157</v>
      </c>
      <c r="H14" s="10" t="n"/>
      <c r="I14" s="9" t="inlineStr">
        <is>
          <t>Não encaixa agora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Indicação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Líder de produto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Site</t>
        </is>
      </c>
      <c r="G16" s="10" t="n">
        <v>46177</v>
      </c>
      <c r="H16" s="10" t="n">
        <v>46184</v>
      </c>
      <c r="I16" s="9" t="inlineStr">
        <is>
          <t>Tabela de preços enviada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Sócio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Evento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'Configurações'!$B$3:$B$8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Planilha de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Pipeline</t>
        </is>
      </c>
    </row>
    <row r="4">
      <c r="A4" s="5" t="inlineStr">
        <is>
          <t>Cada negócio aberto, sua etapa e seu valor. O resumo se atualiza na hora.</t>
        </is>
      </c>
    </row>
    <row r="5"/>
    <row r="6">
      <c r="A6" s="6" t="inlineStr">
        <is>
          <t>Valor em aberto</t>
        </is>
      </c>
      <c r="B6" s="13">
        <f>SUM($E$10:$E$40)-SUMIF($D$10:$D$40,"Ganho",$E$10:$E$40)-SUMIF($D$10:$D$40,"Perdido",$E$10:$E$40)</f>
        <v/>
      </c>
      <c r="C6" s="6" t="inlineStr">
        <is>
          <t>Valor ganho</t>
        </is>
      </c>
      <c r="D6" s="13">
        <f>SUMIF($D$10:$D$40,"Ganho",$E$10:$E$40)</f>
        <v/>
      </c>
      <c r="E6" s="6" t="inlineStr">
        <is>
          <t>Negócios abertos</t>
        </is>
      </c>
      <c r="F6" s="7">
        <f>COUNTA($A$10:$A$40)-COUNTIF($D$10:$D$40,"Ganho")-COUNTIF($D$10:$D$40,"Perdido")</f>
        <v/>
      </c>
    </row>
    <row r="7"/>
    <row r="8"/>
    <row r="9" ht="20" customHeight="1">
      <c r="A9" s="8" t="inlineStr">
        <is>
          <t>Negócio</t>
        </is>
      </c>
      <c r="B9" s="8" t="inlineStr">
        <is>
          <t>Empresa</t>
        </is>
      </c>
      <c r="C9" s="8" t="inlineStr">
        <is>
          <t>Contato</t>
        </is>
      </c>
      <c r="D9" s="8" t="inlineStr">
        <is>
          <t>Etapa</t>
        </is>
      </c>
      <c r="E9" s="8" t="inlineStr">
        <is>
          <t>Valor</t>
        </is>
      </c>
      <c r="F9" s="8" t="inlineStr">
        <is>
          <t>Fechamento previsto</t>
        </is>
      </c>
      <c r="G9" s="8" t="inlineStr">
        <is>
          <t>Responsável</t>
        </is>
      </c>
      <c r="H9" s="8" t="inlineStr">
        <is>
          <t>Próxima ação</t>
        </is>
      </c>
      <c r="I9" s="8" t="inlineStr">
        <is>
          <t>Atualizado</t>
        </is>
      </c>
    </row>
    <row r="10">
      <c r="A10" s="9" t="inlineStr">
        <is>
          <t>Redesign do site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Proposta</t>
        </is>
      </c>
      <c r="E10" s="14" t="n">
        <v>4500</v>
      </c>
      <c r="F10" s="10" t="n">
        <v>46203</v>
      </c>
      <c r="G10" s="9" t="inlineStr">
        <is>
          <t>Eu</t>
        </is>
      </c>
      <c r="H10" s="9" t="inlineStr">
        <is>
          <t>Enviar orçamento revisado</t>
        </is>
      </c>
      <c r="I10" s="10" t="n">
        <v>46178</v>
      </c>
    </row>
    <row r="11">
      <c r="A11" s="11" t="inlineStr">
        <is>
          <t>Mensalidade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Qualificado</t>
        </is>
      </c>
      <c r="E11" s="15" t="n">
        <v>1200</v>
      </c>
      <c r="F11" s="12" t="n">
        <v>46218</v>
      </c>
      <c r="G11" s="11" t="inlineStr">
        <is>
          <t>Eu</t>
        </is>
      </c>
      <c r="H11" s="11" t="inlineStr">
        <is>
          <t>Call de escopo na quinta</t>
        </is>
      </c>
      <c r="I11" s="12" t="n">
        <v>46177</v>
      </c>
    </row>
    <row r="12">
      <c r="A12" s="9" t="inlineStr">
        <is>
          <t>Atualização da marca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Contatado</t>
        </is>
      </c>
      <c r="E12" s="14" t="n">
        <v>2000</v>
      </c>
      <c r="F12" s="10" t="n">
        <v>46234</v>
      </c>
      <c r="G12" s="9" t="inlineStr">
        <is>
          <t>Eu</t>
        </is>
      </c>
      <c r="H12" s="9" t="inlineStr">
        <is>
          <t>Compartilhar duas referências</t>
        </is>
      </c>
      <c r="I12" s="10" t="n">
        <v>46174</v>
      </c>
    </row>
    <row r="13">
      <c r="A13" s="11" t="inlineStr">
        <is>
          <t>Pacote de landing pages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Lead</t>
        </is>
      </c>
      <c r="E13" s="15" t="n">
        <v>800</v>
      </c>
      <c r="F13" s="12" t="n">
        <v>46249</v>
      </c>
      <c r="G13" s="11" t="inlineStr">
        <is>
          <t>Eu</t>
        </is>
      </c>
      <c r="H13" s="11" t="inlineStr">
        <is>
          <t>Qualificar orçamento</t>
        </is>
      </c>
      <c r="I13" s="12" t="n">
        <v>46162</v>
      </c>
    </row>
    <row r="14">
      <c r="A14" s="9" t="inlineStr">
        <is>
          <t>Auditoria do app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Proposta</t>
        </is>
      </c>
      <c r="E14" s="14" t="n">
        <v>1500</v>
      </c>
      <c r="F14" s="10" t="n">
        <v>46193</v>
      </c>
      <c r="G14" s="9" t="inlineStr">
        <is>
          <t>Eu</t>
        </is>
      </c>
      <c r="H14" s="9" t="inlineStr">
        <is>
          <t>Cobrar retorno da proposta</t>
        </is>
      </c>
      <c r="I14" s="10" t="n">
        <v>46179</v>
      </c>
    </row>
    <row r="15">
      <c r="A15" s="11" t="inlineStr">
        <is>
          <t>Configuração do onboarding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Ganho</t>
        </is>
      </c>
      <c r="E15" s="15" t="n">
        <v>3000</v>
      </c>
      <c r="F15" s="12" t="n">
        <v>46174</v>
      </c>
      <c r="G15" s="11" t="inlineStr">
        <is>
          <t>Eu</t>
        </is>
      </c>
      <c r="H15" s="11" t="inlineStr">
        <is>
          <t>Kick-off na semana que vem</t>
        </is>
      </c>
      <c r="I15" s="12" t="n">
        <v>46176</v>
      </c>
    </row>
    <row r="16">
      <c r="A16" s="9" t="inlineStr">
        <is>
          <t>Sprint de SEO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Perdido</t>
        </is>
      </c>
      <c r="E16" s="14" t="n">
        <v>900</v>
      </c>
      <c r="F16" s="10" t="n">
        <v>46172</v>
      </c>
      <c r="G16" s="9" t="inlineStr">
        <is>
          <t>Eu</t>
        </is>
      </c>
      <c r="H16" s="9" t="n"/>
      <c r="I16" s="10" t="n">
        <v>46170</v>
      </c>
    </row>
    <row r="17">
      <c r="A17" s="11" t="inlineStr">
        <is>
          <t>Contrato de suporte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Qualificado</t>
        </is>
      </c>
      <c r="E17" s="15" t="n">
        <v>6000</v>
      </c>
      <c r="F17" s="12" t="n">
        <v>46266</v>
      </c>
      <c r="G17" s="11" t="inlineStr">
        <is>
          <t>Eu</t>
        </is>
      </c>
      <c r="H17" s="11" t="inlineStr">
        <is>
          <t>Redigir proposta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Negócios por etapa</t>
        </is>
      </c>
    </row>
    <row r="44" ht="20" customHeight="1">
      <c r="A44" s="8" t="inlineStr">
        <is>
          <t>Etapa</t>
        </is>
      </c>
      <c r="B44" s="8" t="inlineStr">
        <is>
          <t>Negócios</t>
        </is>
      </c>
      <c r="C44" s="8" t="inlineStr">
        <is>
          <t>Valor</t>
        </is>
      </c>
    </row>
    <row r="45">
      <c r="A45" s="9">
        <f>'Configurações'!A3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'Configurações'!A4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'Configurações'!A5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'Configurações'!A6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'Configurações'!A7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'Configurações'!A8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$D10="Ganho"</formula>
    </cfRule>
    <cfRule type="expression" priority="2" dxfId="2">
      <formula>$D10="Perdido"</formula>
    </cfRule>
    <cfRule type="expression" priority="3" dxfId="0">
      <formula>AND($A10&lt;&gt;"",$F10&lt;&gt;"",$F10&lt;TODAY(),$D10&lt;&gt;"Ganho",$D10&lt;&gt;"Perdido")</formula>
    </cfRule>
  </conditionalFormatting>
  <dataValidations count="1">
    <dataValidation sqref="D10:D40" showDropDown="0" showInputMessage="0" showErrorMessage="1" allowBlank="1" type="list">
      <formula1>'Configurações'!$A$3:$A$8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Planilha de CRM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Etapa</t>
        </is>
      </c>
      <c r="B2" s="8" t="inlineStr">
        <is>
          <t>Origem</t>
        </is>
      </c>
    </row>
    <row r="3">
      <c r="A3" s="9" t="inlineStr">
        <is>
          <t>Lead</t>
        </is>
      </c>
      <c r="B3" s="9" t="inlineStr">
        <is>
          <t>Indicação</t>
        </is>
      </c>
    </row>
    <row r="4">
      <c r="A4" s="11" t="inlineStr">
        <is>
          <t>Contatado</t>
        </is>
      </c>
      <c r="B4" s="11" t="inlineStr">
        <is>
          <t>Site</t>
        </is>
      </c>
    </row>
    <row r="5">
      <c r="A5" s="9" t="inlineStr">
        <is>
          <t>Qualificado</t>
        </is>
      </c>
      <c r="B5" s="9" t="inlineStr">
        <is>
          <t>LinkedIn</t>
        </is>
      </c>
    </row>
    <row r="6">
      <c r="A6" s="11" t="inlineStr">
        <is>
          <t>Proposta</t>
        </is>
      </c>
      <c r="B6" s="11" t="inlineStr">
        <is>
          <t>Evento</t>
        </is>
      </c>
    </row>
    <row r="7">
      <c r="A7" s="9" t="inlineStr">
        <is>
          <t>Ganho</t>
        </is>
      </c>
      <c r="B7" s="9" t="inlineStr">
        <is>
          <t>Contato frio</t>
        </is>
      </c>
    </row>
    <row r="8">
      <c r="A8" s="11" t="inlineStr">
        <is>
          <t>Perdido</t>
        </is>
      </c>
      <c r="B8" s="11" t="inlineStr">
        <is>
          <t>Outros</t>
        </is>
      </c>
    </row>
    <row r="9"/>
    <row r="10">
      <c r="A10" s="19" t="inlineStr">
        <is>
          <t>Renomeie as etapas conforme seu processo de vendas — os menus suspensos acompanham.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