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ólices" sheetId="1" state="visible" r:id="rId1"/>
    <sheet name="Taxas por seguradora" sheetId="2" state="visible" r:id="rId2"/>
    <sheet name="Resumo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R$&quot; #,##0.00"/>
    <numFmt numFmtId="167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Controle de comissões de seguros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Comissões por apólice</t>
        </is>
      </c>
    </row>
    <row r="4">
      <c r="A4" s="5" t="inlineStr">
        <is>
          <t>Uma linha por apólice. Comissão esperada = prêmio x taxa da seguradora. Informe o que foi pago.</t>
        </is>
      </c>
    </row>
    <row r="5"/>
    <row r="6">
      <c r="A6" s="6" t="inlineStr">
        <is>
          <t>Apólices</t>
        </is>
      </c>
      <c r="B6" s="7">
        <f>COUNTA($A$10:$A$150)</f>
        <v/>
      </c>
      <c r="C6" s="6" t="inlineStr">
        <is>
          <t>Esperado</t>
        </is>
      </c>
      <c r="D6" s="8">
        <f>SUM($I$10:$I$150)</f>
        <v/>
      </c>
      <c r="E6" s="6" t="inlineStr">
        <is>
          <t>Recebido</t>
        </is>
      </c>
      <c r="F6" s="8">
        <f>SUM($J$10:$J$150)</f>
        <v/>
      </c>
      <c r="G6" s="6" t="inlineStr">
        <is>
          <t>A receber</t>
        </is>
      </c>
      <c r="H6" s="8">
        <f>SUM($K$10:$K$150)</f>
        <v/>
      </c>
    </row>
    <row r="7"/>
    <row r="8"/>
    <row r="9" ht="20" customHeight="1">
      <c r="A9" s="9" t="inlineStr">
        <is>
          <t>N.º da apólice</t>
        </is>
      </c>
      <c r="B9" s="9" t="inlineStr">
        <is>
          <t>Cliente</t>
        </is>
      </c>
      <c r="C9" s="9" t="inlineStr">
        <is>
          <t>Seguradora</t>
        </is>
      </c>
      <c r="D9" s="9" t="inlineStr">
        <is>
          <t>Ramo</t>
        </is>
      </c>
      <c r="E9" s="9" t="inlineStr">
        <is>
          <t>Tipo</t>
        </is>
      </c>
      <c r="F9" s="9" t="inlineStr">
        <is>
          <t>Início de vigência</t>
        </is>
      </c>
      <c r="G9" s="9" t="inlineStr">
        <is>
          <t>Prêmio</t>
        </is>
      </c>
      <c r="H9" s="9" t="inlineStr">
        <is>
          <t>Taxa</t>
        </is>
      </c>
      <c r="I9" s="9" t="inlineStr">
        <is>
          <t>Esperado</t>
        </is>
      </c>
      <c r="J9" s="9" t="inlineStr">
        <is>
          <t>Recebido</t>
        </is>
      </c>
      <c r="K9" s="9" t="inlineStr">
        <is>
          <t>Diferença</t>
        </is>
      </c>
      <c r="L9" s="9" t="inlineStr">
        <is>
          <t>Paga em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Seguradora A</t>
        </is>
      </c>
      <c r="D10" s="10" t="inlineStr">
        <is>
          <t>Auto</t>
        </is>
      </c>
      <c r="E10" s="10" t="inlineStr">
        <is>
          <t>Nova</t>
        </is>
      </c>
      <c r="F10" s="11" t="n">
        <v>46034</v>
      </c>
      <c r="G10" s="12" t="n">
        <v>1450</v>
      </c>
      <c r="H10" s="13">
        <f>IF(OR($C10="",$E10=""),"",IFERROR(VLOOKUP($C10,'Taxas por seguradora'!$A$10:$C$21,IF($E10='Listas'!$B$3,2,3),FALSE),0))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Seguradora B</t>
        </is>
      </c>
      <c r="D11" s="14" t="inlineStr">
        <is>
          <t>Empresarial</t>
        </is>
      </c>
      <c r="E11" s="14" t="inlineStr">
        <is>
          <t>Nova</t>
        </is>
      </c>
      <c r="F11" s="15" t="n">
        <v>46050</v>
      </c>
      <c r="G11" s="16" t="n">
        <v>6200</v>
      </c>
      <c r="H11" s="17">
        <f>IF(OR($C11="",$E11=""),"",IFERROR(VLOOKUP($C11,'Taxas por seguradora'!$A$10:$C$21,IF($E11='Listas'!$B$3,2,3),FALSE),0))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Seguradora C</t>
        </is>
      </c>
      <c r="D12" s="10" t="inlineStr">
        <is>
          <t>Residencial</t>
        </is>
      </c>
      <c r="E12" s="10" t="inlineStr">
        <is>
          <t>Renovação</t>
        </is>
      </c>
      <c r="F12" s="11" t="n">
        <v>46056</v>
      </c>
      <c r="G12" s="12" t="n">
        <v>1980</v>
      </c>
      <c r="H12" s="13">
        <f>IF(OR($C12="",$E12=""),"",IFERROR(VLOOKUP($C12,'Taxas por seguradora'!$A$10:$C$21,IF($E12='Listas'!$B$3,2,3),FALSE),0))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Seguradora D</t>
        </is>
      </c>
      <c r="D13" s="14" t="inlineStr">
        <is>
          <t>Vida</t>
        </is>
      </c>
      <c r="E13" s="14" t="inlineStr">
        <is>
          <t>Nova</t>
        </is>
      </c>
      <c r="F13" s="15" t="n">
        <v>46073</v>
      </c>
      <c r="G13" s="16" t="n">
        <v>2400</v>
      </c>
      <c r="H13" s="17">
        <f>IF(OR($C13="",$E13=""),"",IFERROR(VLOOKUP($C13,'Taxas por seguradora'!$A$10:$C$21,IF($E13='Listas'!$B$3,2,3),FALSE),0))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Seguradora A</t>
        </is>
      </c>
      <c r="D14" s="10" t="inlineStr">
        <is>
          <t>Auto</t>
        </is>
      </c>
      <c r="E14" s="10" t="inlineStr">
        <is>
          <t>Renovação</t>
        </is>
      </c>
      <c r="F14" s="11" t="n">
        <v>46086</v>
      </c>
      <c r="G14" s="12" t="n">
        <v>1320</v>
      </c>
      <c r="H14" s="13">
        <f>IF(OR($C14="",$E14=""),"",IFERROR(VLOOKUP($C14,'Taxas por seguradora'!$A$10:$C$21,IF($E14='Listas'!$B$3,2,3),FALSE),0))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Seguradora B</t>
        </is>
      </c>
      <c r="D15" s="14" t="inlineStr">
        <is>
          <t>Empresarial</t>
        </is>
      </c>
      <c r="E15" s="14" t="inlineStr">
        <is>
          <t>Renovação</t>
        </is>
      </c>
      <c r="F15" s="15" t="n">
        <v>46099</v>
      </c>
      <c r="G15" s="16" t="n">
        <v>7400</v>
      </c>
      <c r="H15" s="17">
        <f>IF(OR($C15="",$E15=""),"",IFERROR(VLOOKUP($C15,'Taxas por seguradora'!$A$10:$C$21,IF($E15='Listas'!$B$3,2,3),FALSE),0))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Seguradora C</t>
        </is>
      </c>
      <c r="D16" s="10" t="inlineStr">
        <is>
          <t>Residencial</t>
        </is>
      </c>
      <c r="E16" s="10" t="inlineStr">
        <is>
          <t>Nova</t>
        </is>
      </c>
      <c r="F16" s="11" t="n">
        <v>46114</v>
      </c>
      <c r="G16" s="12" t="n">
        <v>2150</v>
      </c>
      <c r="H16" s="13">
        <f>IF(OR($C16="",$E16=""),"",IFERROR(VLOOKUP($C16,'Taxas por seguradora'!$A$10:$C$21,IF($E16='Listas'!$B$3,2,3),FALSE),0))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Seguradora A</t>
        </is>
      </c>
      <c r="D17" s="14" t="inlineStr">
        <is>
          <t>Saúde</t>
        </is>
      </c>
      <c r="E17" s="14" t="inlineStr">
        <is>
          <t>Nova</t>
        </is>
      </c>
      <c r="F17" s="15" t="n">
        <v>46128</v>
      </c>
      <c r="G17" s="16" t="n">
        <v>3600</v>
      </c>
      <c r="H17" s="17">
        <f>IF(OR($C17="",$E17=""),"",IFERROR(VLOOKUP($C17,'Taxas por seguradora'!$A$10:$C$21,IF($E17='Listas'!$B$3,2,3),FALSE),0))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Seguradora D</t>
        </is>
      </c>
      <c r="D18" s="10" t="inlineStr">
        <is>
          <t>Vida</t>
        </is>
      </c>
      <c r="E18" s="10" t="inlineStr">
        <is>
          <t>Renovação</t>
        </is>
      </c>
      <c r="F18" s="11" t="n">
        <v>46149</v>
      </c>
      <c r="G18" s="12" t="n">
        <v>2400</v>
      </c>
      <c r="H18" s="13">
        <f>IF(OR($C18="",$E18=""),"",IFERROR(VLOOKUP($C18,'Taxas por seguradora'!$A$10:$C$21,IF($E18='Listas'!$B$3,2,3),FALSE),0))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Seguradora B</t>
        </is>
      </c>
      <c r="D19" s="14" t="inlineStr">
        <is>
          <t>Empresarial</t>
        </is>
      </c>
      <c r="E19" s="14" t="inlineStr">
        <is>
          <t>Nova</t>
        </is>
      </c>
      <c r="F19" s="15" t="n">
        <v>46168</v>
      </c>
      <c r="G19" s="16" t="n">
        <v>5800</v>
      </c>
      <c r="H19" s="17">
        <f>IF(OR($C19="",$E19=""),"",IFERROR(VLOOKUP($C19,'Taxas por seguradora'!$A$10:$C$21,IF($E19='Listas'!$B$3,2,3),FALSE),0))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IF(OR($C20="",$E20=""),"",IFERROR(VLOOKUP($C20,'Taxas por seguradora'!$A$10:$C$21,IF($E20='Listas'!$B$3,2,3),FALSE),0))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IF(OR($C21="",$E21=""),"",IFERROR(VLOOKUP($C21,'Taxas por seguradora'!$A$10:$C$21,IF($E21='Listas'!$B$3,2,3),FALSE),0))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IF(OR($C22="",$E22=""),"",IFERROR(VLOOKUP($C22,'Taxas por seguradora'!$A$10:$C$21,IF($E22='Listas'!$B$3,2,3),FALSE),0))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IF(OR($C23="",$E23=""),"",IFERROR(VLOOKUP($C23,'Taxas por seguradora'!$A$10:$C$21,IF($E23='Listas'!$B$3,2,3),FALSE),0))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IF(OR($C24="",$E24=""),"",IFERROR(VLOOKUP($C24,'Taxas por seguradora'!$A$10:$C$21,IF($E24='Listas'!$B$3,2,3),FALSE),0))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IF(OR($C25="",$E25=""),"",IFERROR(VLOOKUP($C25,'Taxas por seguradora'!$A$10:$C$21,IF($E25='Listas'!$B$3,2,3),FALSE),0))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IF(OR($C26="",$E26=""),"",IFERROR(VLOOKUP($C26,'Taxas por seguradora'!$A$10:$C$21,IF($E26='Listas'!$B$3,2,3),FALSE),0))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IF(OR($C27="",$E27=""),"",IFERROR(VLOOKUP($C27,'Taxas por seguradora'!$A$10:$C$21,IF($E27='Listas'!$B$3,2,3),FALSE),0))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IF(OR($C28="",$E28=""),"",IFERROR(VLOOKUP($C28,'Taxas por seguradora'!$A$10:$C$21,IF($E28='Listas'!$B$3,2,3),FALSE),0))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IF(OR($C29="",$E29=""),"",IFERROR(VLOOKUP($C29,'Taxas por seguradora'!$A$10:$C$21,IF($E29='Listas'!$B$3,2,3),FALSE),0))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IF(OR($C30="",$E30=""),"",IFERROR(VLOOKUP($C30,'Taxas por seguradora'!$A$10:$C$21,IF($E30='Listas'!$B$3,2,3),FALSE),0))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IF(OR($C31="",$E31=""),"",IFERROR(VLOOKUP($C31,'Taxas por seguradora'!$A$10:$C$21,IF($E31='Listas'!$B$3,2,3),FALSE),0))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IF(OR($C32="",$E32=""),"",IFERROR(VLOOKUP($C32,'Taxas por seguradora'!$A$10:$C$21,IF($E32='Listas'!$B$3,2,3),FALSE),0))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IF(OR($C33="",$E33=""),"",IFERROR(VLOOKUP($C33,'Taxas por seguradora'!$A$10:$C$21,IF($E33='Listas'!$B$3,2,3),FALSE),0))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IF(OR($C34="",$E34=""),"",IFERROR(VLOOKUP($C34,'Taxas por seguradora'!$A$10:$C$21,IF($E34='Listas'!$B$3,2,3),FALSE),0))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IF(OR($C35="",$E35=""),"",IFERROR(VLOOKUP($C35,'Taxas por seguradora'!$A$10:$C$21,IF($E35='Listas'!$B$3,2,3),FALSE),0))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IF(OR($C36="",$E36=""),"",IFERROR(VLOOKUP($C36,'Taxas por seguradora'!$A$10:$C$21,IF($E36='Listas'!$B$3,2,3),FALSE),0))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IF(OR($C37="",$E37=""),"",IFERROR(VLOOKUP($C37,'Taxas por seguradora'!$A$10:$C$21,IF($E37='Listas'!$B$3,2,3),FALSE),0))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IF(OR($C38="",$E38=""),"",IFERROR(VLOOKUP($C38,'Taxas por seguradora'!$A$10:$C$21,IF($E38='Listas'!$B$3,2,3),FALSE),0))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IF(OR($C39="",$E39=""),"",IFERROR(VLOOKUP($C39,'Taxas por seguradora'!$A$10:$C$21,IF($E39='Listas'!$B$3,2,3),FALSE),0))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IF(OR($C40="",$E40=""),"",IFERROR(VLOOKUP($C40,'Taxas por seguradora'!$A$10:$C$21,IF($E40='Listas'!$B$3,2,3),FALSE),0))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IF(OR($C41="",$E41=""),"",IFERROR(VLOOKUP($C41,'Taxas por seguradora'!$A$10:$C$21,IF($E41='Listas'!$B$3,2,3),FALSE),0))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IF(OR($C42="",$E42=""),"",IFERROR(VLOOKUP($C42,'Taxas por seguradora'!$A$10:$C$21,IF($E42='Listas'!$B$3,2,3),FALSE),0))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IF(OR($C43="",$E43=""),"",IFERROR(VLOOKUP($C43,'Taxas por seguradora'!$A$10:$C$21,IF($E43='Listas'!$B$3,2,3),FALSE),0))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IF(OR($C44="",$E44=""),"",IFERROR(VLOOKUP($C44,'Taxas por seguradora'!$A$10:$C$21,IF($E44='Listas'!$B$3,2,3),FALSE),0))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IF(OR($C45="",$E45=""),"",IFERROR(VLOOKUP($C45,'Taxas por seguradora'!$A$10:$C$21,IF($E45='Listas'!$B$3,2,3),FALSE),0))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IF(OR($C46="",$E46=""),"",IFERROR(VLOOKUP($C46,'Taxas por seguradora'!$A$10:$C$21,IF($E46='Listas'!$B$3,2,3),FALSE),0))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IF(OR($C47="",$E47=""),"",IFERROR(VLOOKUP($C47,'Taxas por seguradora'!$A$10:$C$21,IF($E47='Listas'!$B$3,2,3),FALSE),0))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IF(OR($C48="",$E48=""),"",IFERROR(VLOOKUP($C48,'Taxas por seguradora'!$A$10:$C$21,IF($E48='Listas'!$B$3,2,3),FALSE),0))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IF(OR($C49="",$E49=""),"",IFERROR(VLOOKUP($C49,'Taxas por seguradora'!$A$10:$C$21,IF($E49='Listas'!$B$3,2,3),FALSE),0))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IF(OR($C50="",$E50=""),"",IFERROR(VLOOKUP($C50,'Taxas por seguradora'!$A$10:$C$21,IF($E50='Listas'!$B$3,2,3),FALSE),0))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IF(OR($C51="",$E51=""),"",IFERROR(VLOOKUP($C51,'Taxas por seguradora'!$A$10:$C$21,IF($E51='Listas'!$B$3,2,3),FALSE),0))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IF(OR($C52="",$E52=""),"",IFERROR(VLOOKUP($C52,'Taxas por seguradora'!$A$10:$C$21,IF($E52='Listas'!$B$3,2,3),FALSE),0))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IF(OR($C53="",$E53=""),"",IFERROR(VLOOKUP($C53,'Taxas por seguradora'!$A$10:$C$21,IF($E53='Listas'!$B$3,2,3),FALSE),0))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IF(OR($C54="",$E54=""),"",IFERROR(VLOOKUP($C54,'Taxas por seguradora'!$A$10:$C$21,IF($E54='Listas'!$B$3,2,3),FALSE),0))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IF(OR($C55="",$E55=""),"",IFERROR(VLOOKUP($C55,'Taxas por seguradora'!$A$10:$C$21,IF($E55='Listas'!$B$3,2,3),FALSE),0))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IF(OR($C56="",$E56=""),"",IFERROR(VLOOKUP($C56,'Taxas por seguradora'!$A$10:$C$21,IF($E56='Listas'!$B$3,2,3),FALSE),0))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IF(OR($C57="",$E57=""),"",IFERROR(VLOOKUP($C57,'Taxas por seguradora'!$A$10:$C$21,IF($E57='Listas'!$B$3,2,3),FALSE),0))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IF(OR($C58="",$E58=""),"",IFERROR(VLOOKUP($C58,'Taxas por seguradora'!$A$10:$C$21,IF($E58='Listas'!$B$3,2,3),FALSE),0))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IF(OR($C59="",$E59=""),"",IFERROR(VLOOKUP($C59,'Taxas por seguradora'!$A$10:$C$21,IF($E59='Listas'!$B$3,2,3),FALSE),0))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IF(OR($C60="",$E60=""),"",IFERROR(VLOOKUP($C60,'Taxas por seguradora'!$A$10:$C$21,IF($E60='Listas'!$B$3,2,3),FALSE),0))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IF(OR($C61="",$E61=""),"",IFERROR(VLOOKUP($C61,'Taxas por seguradora'!$A$10:$C$21,IF($E61='Listas'!$B$3,2,3),FALSE),0))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IF(OR($C62="",$E62=""),"",IFERROR(VLOOKUP($C62,'Taxas por seguradora'!$A$10:$C$21,IF($E62='Listas'!$B$3,2,3),FALSE),0))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IF(OR($C63="",$E63=""),"",IFERROR(VLOOKUP($C63,'Taxas por seguradora'!$A$10:$C$21,IF($E63='Listas'!$B$3,2,3),FALSE),0))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IF(OR($C64="",$E64=""),"",IFERROR(VLOOKUP($C64,'Taxas por seguradora'!$A$10:$C$21,IF($E64='Listas'!$B$3,2,3),FALSE),0))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IF(OR($C65="",$E65=""),"",IFERROR(VLOOKUP($C65,'Taxas por seguradora'!$A$10:$C$21,IF($E65='Listas'!$B$3,2,3),FALSE),0))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IF(OR($C66="",$E66=""),"",IFERROR(VLOOKUP($C66,'Taxas por seguradora'!$A$10:$C$21,IF($E66='Listas'!$B$3,2,3),FALSE),0))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IF(OR($C67="",$E67=""),"",IFERROR(VLOOKUP($C67,'Taxas por seguradora'!$A$10:$C$21,IF($E67='Listas'!$B$3,2,3),FALSE),0))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IF(OR($C68="",$E68=""),"",IFERROR(VLOOKUP($C68,'Taxas por seguradora'!$A$10:$C$21,IF($E68='Listas'!$B$3,2,3),FALSE),0))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IF(OR($C69="",$E69=""),"",IFERROR(VLOOKUP($C69,'Taxas por seguradora'!$A$10:$C$21,IF($E69='Listas'!$B$3,2,3),FALSE),0))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IF(OR($C70="",$E70=""),"",IFERROR(VLOOKUP($C70,'Taxas por seguradora'!$A$10:$C$21,IF($E70='Listas'!$B$3,2,3),FALSE),0))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IF(OR($C71="",$E71=""),"",IFERROR(VLOOKUP($C71,'Taxas por seguradora'!$A$10:$C$21,IF($E71='Listas'!$B$3,2,3),FALSE),0))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IF(OR($C72="",$E72=""),"",IFERROR(VLOOKUP($C72,'Taxas por seguradora'!$A$10:$C$21,IF($E72='Listas'!$B$3,2,3),FALSE),0))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IF(OR($C73="",$E73=""),"",IFERROR(VLOOKUP($C73,'Taxas por seguradora'!$A$10:$C$21,IF($E73='Listas'!$B$3,2,3),FALSE),0))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IF(OR($C74="",$E74=""),"",IFERROR(VLOOKUP($C74,'Taxas por seguradora'!$A$10:$C$21,IF($E74='Listas'!$B$3,2,3),FALSE),0))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IF(OR($C75="",$E75=""),"",IFERROR(VLOOKUP($C75,'Taxas por seguradora'!$A$10:$C$21,IF($E75='Listas'!$B$3,2,3),FALSE),0))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IF(OR($C76="",$E76=""),"",IFERROR(VLOOKUP($C76,'Taxas por seguradora'!$A$10:$C$21,IF($E76='Listas'!$B$3,2,3),FALSE),0))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IF(OR($C77="",$E77=""),"",IFERROR(VLOOKUP($C77,'Taxas por seguradora'!$A$10:$C$21,IF($E77='Listas'!$B$3,2,3),FALSE),0))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IF(OR($C78="",$E78=""),"",IFERROR(VLOOKUP($C78,'Taxas por seguradora'!$A$10:$C$21,IF($E78='Listas'!$B$3,2,3),FALSE),0))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IF(OR($C79="",$E79=""),"",IFERROR(VLOOKUP($C79,'Taxas por seguradora'!$A$10:$C$21,IF($E79='Listas'!$B$3,2,3),FALSE),0))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IF(OR($C80="",$E80=""),"",IFERROR(VLOOKUP($C80,'Taxas por seguradora'!$A$10:$C$21,IF($E80='Listas'!$B$3,2,3),FALSE),0))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IF(OR($C81="",$E81=""),"",IFERROR(VLOOKUP($C81,'Taxas por seguradora'!$A$10:$C$21,IF($E81='Listas'!$B$3,2,3),FALSE),0))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IF(OR($C82="",$E82=""),"",IFERROR(VLOOKUP($C82,'Taxas por seguradora'!$A$10:$C$21,IF($E82='Listas'!$B$3,2,3),FALSE),0))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IF(OR($C83="",$E83=""),"",IFERROR(VLOOKUP($C83,'Taxas por seguradora'!$A$10:$C$21,IF($E83='Listas'!$B$3,2,3),FALSE),0))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IF(OR($C84="",$E84=""),"",IFERROR(VLOOKUP($C84,'Taxas por seguradora'!$A$10:$C$21,IF($E84='Listas'!$B$3,2,3),FALSE),0))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IF(OR($C85="",$E85=""),"",IFERROR(VLOOKUP($C85,'Taxas por seguradora'!$A$10:$C$21,IF($E85='Listas'!$B$3,2,3),FALSE),0))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IF(OR($C86="",$E86=""),"",IFERROR(VLOOKUP($C86,'Taxas por seguradora'!$A$10:$C$21,IF($E86='Listas'!$B$3,2,3),FALSE),0))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IF(OR($C87="",$E87=""),"",IFERROR(VLOOKUP($C87,'Taxas por seguradora'!$A$10:$C$21,IF($E87='Listas'!$B$3,2,3),FALSE),0))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IF(OR($C88="",$E88=""),"",IFERROR(VLOOKUP($C88,'Taxas por seguradora'!$A$10:$C$21,IF($E88='Listas'!$B$3,2,3),FALSE),0))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IF(OR($C89="",$E89=""),"",IFERROR(VLOOKUP($C89,'Taxas por seguradora'!$A$10:$C$21,IF($E89='Listas'!$B$3,2,3),FALSE),0))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IF(OR($C90="",$E90=""),"",IFERROR(VLOOKUP($C90,'Taxas por seguradora'!$A$10:$C$21,IF($E90='Listas'!$B$3,2,3),FALSE),0))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IF(OR($C91="",$E91=""),"",IFERROR(VLOOKUP($C91,'Taxas por seguradora'!$A$10:$C$21,IF($E91='Listas'!$B$3,2,3),FALSE),0))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IF(OR($C92="",$E92=""),"",IFERROR(VLOOKUP($C92,'Taxas por seguradora'!$A$10:$C$21,IF($E92='Listas'!$B$3,2,3),FALSE),0))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IF(OR($C93="",$E93=""),"",IFERROR(VLOOKUP($C93,'Taxas por seguradora'!$A$10:$C$21,IF($E93='Listas'!$B$3,2,3),FALSE),0))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IF(OR($C94="",$E94=""),"",IFERROR(VLOOKUP($C94,'Taxas por seguradora'!$A$10:$C$21,IF($E94='Listas'!$B$3,2,3),FALSE),0))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IF(OR($C95="",$E95=""),"",IFERROR(VLOOKUP($C95,'Taxas por seguradora'!$A$10:$C$21,IF($E95='Listas'!$B$3,2,3),FALSE),0))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IF(OR($C96="",$E96=""),"",IFERROR(VLOOKUP($C96,'Taxas por seguradora'!$A$10:$C$21,IF($E96='Listas'!$B$3,2,3),FALSE),0))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IF(OR($C97="",$E97=""),"",IFERROR(VLOOKUP($C97,'Taxas por seguradora'!$A$10:$C$21,IF($E97='Listas'!$B$3,2,3),FALSE),0))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IF(OR($C98="",$E98=""),"",IFERROR(VLOOKUP($C98,'Taxas por seguradora'!$A$10:$C$21,IF($E98='Listas'!$B$3,2,3),FALSE),0))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IF(OR($C99="",$E99=""),"",IFERROR(VLOOKUP($C99,'Taxas por seguradora'!$A$10:$C$21,IF($E99='Listas'!$B$3,2,3),FALSE),0))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IF(OR($C100="",$E100=""),"",IFERROR(VLOOKUP($C100,'Taxas por seguradora'!$A$10:$C$21,IF($E100='Listas'!$B$3,2,3),FALSE),0))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IF(OR($C101="",$E101=""),"",IFERROR(VLOOKUP($C101,'Taxas por seguradora'!$A$10:$C$21,IF($E101='Listas'!$B$3,2,3),FALSE),0))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IF(OR($C102="",$E102=""),"",IFERROR(VLOOKUP($C102,'Taxas por seguradora'!$A$10:$C$21,IF($E102='Listas'!$B$3,2,3),FALSE),0))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IF(OR($C103="",$E103=""),"",IFERROR(VLOOKUP($C103,'Taxas por seguradora'!$A$10:$C$21,IF($E103='Listas'!$B$3,2,3),FALSE),0))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IF(OR($C104="",$E104=""),"",IFERROR(VLOOKUP($C104,'Taxas por seguradora'!$A$10:$C$21,IF($E104='Listas'!$B$3,2,3),FALSE),0))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IF(OR($C105="",$E105=""),"",IFERROR(VLOOKUP($C105,'Taxas por seguradora'!$A$10:$C$21,IF($E105='Listas'!$B$3,2,3),FALSE),0))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IF(OR($C106="",$E106=""),"",IFERROR(VLOOKUP($C106,'Taxas por seguradora'!$A$10:$C$21,IF($E106='Listas'!$B$3,2,3),FALSE),0))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IF(OR($C107="",$E107=""),"",IFERROR(VLOOKUP($C107,'Taxas por seguradora'!$A$10:$C$21,IF($E107='Listas'!$B$3,2,3),FALSE),0))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IF(OR($C108="",$E108=""),"",IFERROR(VLOOKUP($C108,'Taxas por seguradora'!$A$10:$C$21,IF($E108='Listas'!$B$3,2,3),FALSE),0))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IF(OR($C109="",$E109=""),"",IFERROR(VLOOKUP($C109,'Taxas por seguradora'!$A$10:$C$21,IF($E109='Listas'!$B$3,2,3),FALSE),0))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IF(OR($C110="",$E110=""),"",IFERROR(VLOOKUP($C110,'Taxas por seguradora'!$A$10:$C$21,IF($E110='Listas'!$B$3,2,3),FALSE),0))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IF(OR($C111="",$E111=""),"",IFERROR(VLOOKUP($C111,'Taxas por seguradora'!$A$10:$C$21,IF($E111='Listas'!$B$3,2,3),FALSE),0))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IF(OR($C112="",$E112=""),"",IFERROR(VLOOKUP($C112,'Taxas por seguradora'!$A$10:$C$21,IF($E112='Listas'!$B$3,2,3),FALSE),0))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IF(OR($C113="",$E113=""),"",IFERROR(VLOOKUP($C113,'Taxas por seguradora'!$A$10:$C$21,IF($E113='Listas'!$B$3,2,3),FALSE),0))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IF(OR($C114="",$E114=""),"",IFERROR(VLOOKUP($C114,'Taxas por seguradora'!$A$10:$C$21,IF($E114='Listas'!$B$3,2,3),FALSE),0))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IF(OR($C115="",$E115=""),"",IFERROR(VLOOKUP($C115,'Taxas por seguradora'!$A$10:$C$21,IF($E115='Listas'!$B$3,2,3),FALSE),0))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IF(OR($C116="",$E116=""),"",IFERROR(VLOOKUP($C116,'Taxas por seguradora'!$A$10:$C$21,IF($E116='Listas'!$B$3,2,3),FALSE),0))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IF(OR($C117="",$E117=""),"",IFERROR(VLOOKUP($C117,'Taxas por seguradora'!$A$10:$C$21,IF($E117='Listas'!$B$3,2,3),FALSE),0))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IF(OR($C118="",$E118=""),"",IFERROR(VLOOKUP($C118,'Taxas por seguradora'!$A$10:$C$21,IF($E118='Listas'!$B$3,2,3),FALSE),0))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IF(OR($C119="",$E119=""),"",IFERROR(VLOOKUP($C119,'Taxas por seguradora'!$A$10:$C$21,IF($E119='Listas'!$B$3,2,3),FALSE),0))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IF(OR($C120="",$E120=""),"",IFERROR(VLOOKUP($C120,'Taxas por seguradora'!$A$10:$C$21,IF($E120='Listas'!$B$3,2,3),FALSE),0))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IF(OR($C121="",$E121=""),"",IFERROR(VLOOKUP($C121,'Taxas por seguradora'!$A$10:$C$21,IF($E121='Listas'!$B$3,2,3),FALSE),0))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IF(OR($C122="",$E122=""),"",IFERROR(VLOOKUP($C122,'Taxas por seguradora'!$A$10:$C$21,IF($E122='Listas'!$B$3,2,3),FALSE),0))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IF(OR($C123="",$E123=""),"",IFERROR(VLOOKUP($C123,'Taxas por seguradora'!$A$10:$C$21,IF($E123='Listas'!$B$3,2,3),FALSE),0))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IF(OR($C124="",$E124=""),"",IFERROR(VLOOKUP($C124,'Taxas por seguradora'!$A$10:$C$21,IF($E124='Listas'!$B$3,2,3),FALSE),0))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IF(OR($C125="",$E125=""),"",IFERROR(VLOOKUP($C125,'Taxas por seguradora'!$A$10:$C$21,IF($E125='Listas'!$B$3,2,3),FALSE),0))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IF(OR($C126="",$E126=""),"",IFERROR(VLOOKUP($C126,'Taxas por seguradora'!$A$10:$C$21,IF($E126='Listas'!$B$3,2,3),FALSE),0))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IF(OR($C127="",$E127=""),"",IFERROR(VLOOKUP($C127,'Taxas por seguradora'!$A$10:$C$21,IF($E127='Listas'!$B$3,2,3),FALSE),0))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IF(OR($C128="",$E128=""),"",IFERROR(VLOOKUP($C128,'Taxas por seguradora'!$A$10:$C$21,IF($E128='Listas'!$B$3,2,3),FALSE),0))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IF(OR($C129="",$E129=""),"",IFERROR(VLOOKUP($C129,'Taxas por seguradora'!$A$10:$C$21,IF($E129='Listas'!$B$3,2,3),FALSE),0))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IF(OR($C130="",$E130=""),"",IFERROR(VLOOKUP($C130,'Taxas por seguradora'!$A$10:$C$21,IF($E130='Listas'!$B$3,2,3),FALSE),0))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IF(OR($C131="",$E131=""),"",IFERROR(VLOOKUP($C131,'Taxas por seguradora'!$A$10:$C$21,IF($E131='Listas'!$B$3,2,3),FALSE),0))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IF(OR($C132="",$E132=""),"",IFERROR(VLOOKUP($C132,'Taxas por seguradora'!$A$10:$C$21,IF($E132='Listas'!$B$3,2,3),FALSE),0))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IF(OR($C133="",$E133=""),"",IFERROR(VLOOKUP($C133,'Taxas por seguradora'!$A$10:$C$21,IF($E133='Listas'!$B$3,2,3),FALSE),0))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IF(OR($C134="",$E134=""),"",IFERROR(VLOOKUP($C134,'Taxas por seguradora'!$A$10:$C$21,IF($E134='Listas'!$B$3,2,3),FALSE),0))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IF(OR($C135="",$E135=""),"",IFERROR(VLOOKUP($C135,'Taxas por seguradora'!$A$10:$C$21,IF($E135='Listas'!$B$3,2,3),FALSE),0))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IF(OR($C136="",$E136=""),"",IFERROR(VLOOKUP($C136,'Taxas por seguradora'!$A$10:$C$21,IF($E136='Listas'!$B$3,2,3),FALSE),0))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IF(OR($C137="",$E137=""),"",IFERROR(VLOOKUP($C137,'Taxas por seguradora'!$A$10:$C$21,IF($E137='Listas'!$B$3,2,3),FALSE),0))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IF(OR($C138="",$E138=""),"",IFERROR(VLOOKUP($C138,'Taxas por seguradora'!$A$10:$C$21,IF($E138='Listas'!$B$3,2,3),FALSE),0))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IF(OR($C139="",$E139=""),"",IFERROR(VLOOKUP($C139,'Taxas por seguradora'!$A$10:$C$21,IF($E139='Listas'!$B$3,2,3),FALSE),0))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IF(OR($C140="",$E140=""),"",IFERROR(VLOOKUP($C140,'Taxas por seguradora'!$A$10:$C$21,IF($E140='Listas'!$B$3,2,3),FALSE),0))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IF(OR($C141="",$E141=""),"",IFERROR(VLOOKUP($C141,'Taxas por seguradora'!$A$10:$C$21,IF($E141='Listas'!$B$3,2,3),FALSE),0))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IF(OR($C142="",$E142=""),"",IFERROR(VLOOKUP($C142,'Taxas por seguradora'!$A$10:$C$21,IF($E142='Listas'!$B$3,2,3),FALSE),0))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IF(OR($C143="",$E143=""),"",IFERROR(VLOOKUP($C143,'Taxas por seguradora'!$A$10:$C$21,IF($E143='Listas'!$B$3,2,3),FALSE),0))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IF(OR($C144="",$E144=""),"",IFERROR(VLOOKUP($C144,'Taxas por seguradora'!$A$10:$C$21,IF($E144='Listas'!$B$3,2,3),FALSE),0))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IF(OR($C145="",$E145=""),"",IFERROR(VLOOKUP($C145,'Taxas por seguradora'!$A$10:$C$21,IF($E145='Listas'!$B$3,2,3),FALSE),0))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IF(OR($C146="",$E146=""),"",IFERROR(VLOOKUP($C146,'Taxas por seguradora'!$A$10:$C$21,IF($E146='Listas'!$B$3,2,3),FALSE),0))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IF(OR($C147="",$E147=""),"",IFERROR(VLOOKUP($C147,'Taxas por seguradora'!$A$10:$C$21,IF($E147='Listas'!$B$3,2,3),FALSE),0))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IF(OR($C148="",$E148=""),"",IFERROR(VLOOKUP($C148,'Taxas por seguradora'!$A$10:$C$21,IF($E148='Listas'!$B$3,2,3),FALSE),0))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IF(OR($C149="",$E149=""),"",IFERROR(VLOOKUP($C149,'Taxas por seguradora'!$A$10:$C$21,IF($E149='Listas'!$B$3,2,3),FALSE),0))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IF(OR($C150="",$E150=""),"",IFERROR(VLOOKUP($C150,'Taxas por seguradora'!$A$10:$C$21,IF($E150='Listas'!$B$3,2,3),FALSE),0))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'Taxas por seguradora'!$A$10:$A$21</formula1>
    </dataValidation>
    <dataValidation sqref="D10:D150" showDropDown="0" showInputMessage="0" showErrorMessage="1" allowBlank="1" type="list">
      <formula1>'Listas'!$A$3:$A$8</formula1>
    </dataValidation>
    <dataValidation sqref="E10:E150" showDropDown="0" showInputMessage="0" showErrorMessage="1" allowBlank="1" type="list">
      <formula1>'Listas'!$B$3:$B$4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Controle de comissões de seguros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Taxas de comissão por seguradora</t>
        </is>
      </c>
    </row>
    <row r="4">
      <c r="A4" s="5" t="inlineStr">
        <is>
          <t>Informe as taxas dos seus próprios contratos com as seguradoras. Apólices busca aqui.</t>
        </is>
      </c>
    </row>
    <row r="5"/>
    <row r="6"/>
    <row r="7"/>
    <row r="8"/>
    <row r="9" ht="20" customHeight="1">
      <c r="A9" s="9" t="inlineStr">
        <is>
          <t>Seguradora</t>
        </is>
      </c>
      <c r="B9" s="9" t="inlineStr">
        <is>
          <t>Taxa de negócio novo</t>
        </is>
      </c>
      <c r="C9" s="9" t="inlineStr">
        <is>
          <t>Taxa de renovação</t>
        </is>
      </c>
      <c r="D9" s="9" t="inlineStr">
        <is>
          <t>Apólices</t>
        </is>
      </c>
    </row>
    <row r="10">
      <c r="A10" s="10" t="inlineStr">
        <is>
          <t>Seguradora A</t>
        </is>
      </c>
      <c r="B10" s="13" t="n">
        <v>0.15</v>
      </c>
      <c r="C10" s="13" t="n">
        <v>0.1</v>
      </c>
      <c r="D10" s="18">
        <f>IF($A10="","",COUNTIF('Apólices'!$C:$C,$A10))</f>
        <v/>
      </c>
    </row>
    <row r="11">
      <c r="A11" s="14" t="inlineStr">
        <is>
          <t>Seguradora B</t>
        </is>
      </c>
      <c r="B11" s="17" t="n">
        <v>0.12</v>
      </c>
      <c r="C11" s="17" t="n">
        <v>0.08</v>
      </c>
      <c r="D11" s="19">
        <f>IF($A11="","",COUNTIF('Apólices'!$C:$C,$A11))</f>
        <v/>
      </c>
    </row>
    <row r="12">
      <c r="A12" s="10" t="inlineStr">
        <is>
          <t>Seguradora C</t>
        </is>
      </c>
      <c r="B12" s="13" t="n">
        <v>0.1</v>
      </c>
      <c r="C12" s="13" t="n">
        <v>0.07000000000000001</v>
      </c>
      <c r="D12" s="18">
        <f>IF($A12="","",COUNTIF('Apólices'!$C:$C,$A12))</f>
        <v/>
      </c>
    </row>
    <row r="13">
      <c r="A13" s="14" t="inlineStr">
        <is>
          <t>Seguradora D</t>
        </is>
      </c>
      <c r="B13" s="17" t="n">
        <v>0.18</v>
      </c>
      <c r="C13" s="17" t="n">
        <v>0.05</v>
      </c>
      <c r="D13" s="19">
        <f>IF($A13="","",COUNTIF('Apólices'!$C:$C,$A13))</f>
        <v/>
      </c>
    </row>
    <row r="14">
      <c r="A14" s="10" t="n"/>
      <c r="B14" s="13" t="n"/>
      <c r="C14" s="13" t="n"/>
      <c r="D14" s="18">
        <f>IF($A14="","",COUNTIF('Apólices'!$C:$C,$A14))</f>
        <v/>
      </c>
    </row>
    <row r="15">
      <c r="A15" s="14" t="n"/>
      <c r="B15" s="17" t="n"/>
      <c r="C15" s="17" t="n"/>
      <c r="D15" s="19">
        <f>IF($A15="","",COUNTIF('Apólices'!$C:$C,$A15))</f>
        <v/>
      </c>
    </row>
    <row r="16">
      <c r="A16" s="10" t="n"/>
      <c r="B16" s="13" t="n"/>
      <c r="C16" s="13" t="n"/>
      <c r="D16" s="18">
        <f>IF($A16="","",COUNTIF('Apólices'!$C:$C,$A16))</f>
        <v/>
      </c>
    </row>
    <row r="17">
      <c r="A17" s="14" t="n"/>
      <c r="B17" s="17" t="n"/>
      <c r="C17" s="17" t="n"/>
      <c r="D17" s="19">
        <f>IF($A17="","",COUNTIF('Apólices'!$C:$C,$A17))</f>
        <v/>
      </c>
    </row>
    <row r="18">
      <c r="A18" s="10" t="n"/>
      <c r="B18" s="13" t="n"/>
      <c r="C18" s="13" t="n"/>
      <c r="D18" s="18">
        <f>IF($A18="","",COUNTIF('Apólices'!$C:$C,$A18))</f>
        <v/>
      </c>
    </row>
    <row r="19">
      <c r="A19" s="14" t="n"/>
      <c r="B19" s="17" t="n"/>
      <c r="C19" s="17" t="n"/>
      <c r="D19" s="19">
        <f>IF($A19="","",COUNTIF('Apólices'!$C:$C,$A19))</f>
        <v/>
      </c>
    </row>
    <row r="20">
      <c r="A20" s="10" t="n"/>
      <c r="B20" s="13" t="n"/>
      <c r="C20" s="13" t="n"/>
      <c r="D20" s="18">
        <f>IF($A20="","",COUNTIF('Apólices'!$C:$C,$A20))</f>
        <v/>
      </c>
    </row>
    <row r="21">
      <c r="A21" s="14" t="n"/>
      <c r="B21" s="17" t="n"/>
      <c r="C21" s="17" t="n"/>
      <c r="D21" s="19">
        <f>IF($A21="","",COUNTIF('Apólices'!$C:$C,$A21))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Controle de comissões de seguros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Comissão por ramo</t>
        </is>
      </c>
    </row>
    <row r="4">
      <c r="A4" s="5" t="inlineStr">
        <is>
          <t>Prêmio emitido, comissão esperada e recebida por ramo. Ramos pagos a menos ficam em vermelho.</t>
        </is>
      </c>
    </row>
    <row r="5"/>
    <row r="6"/>
    <row r="7"/>
    <row r="8"/>
    <row r="9" ht="20" customHeight="1">
      <c r="A9" s="9" t="inlineStr">
        <is>
          <t>Ramo</t>
        </is>
      </c>
      <c r="B9" s="9" t="inlineStr">
        <is>
          <t>Apólices</t>
        </is>
      </c>
      <c r="C9" s="9" t="inlineStr">
        <is>
          <t>Prêmio</t>
        </is>
      </c>
      <c r="D9" s="9" t="inlineStr">
        <is>
          <t>Esperado</t>
        </is>
      </c>
      <c r="E9" s="9" t="inlineStr">
        <is>
          <t>Recebido</t>
        </is>
      </c>
      <c r="F9" s="9" t="inlineStr">
        <is>
          <t>A receber</t>
        </is>
      </c>
    </row>
    <row r="10">
      <c r="A10" s="10">
        <f>'Listas'!$A$3</f>
        <v/>
      </c>
      <c r="B10" s="18">
        <f>COUNTIF('Apólices'!$D:$D,$A10)</f>
        <v/>
      </c>
      <c r="C10" s="12">
        <f>SUMIF('Apólices'!$D:$D,$A10,'Apólices'!$G:$G)</f>
        <v/>
      </c>
      <c r="D10" s="12">
        <f>SUMIF('Apólices'!$D:$D,$A10,'Apólices'!$I:$I)</f>
        <v/>
      </c>
      <c r="E10" s="12">
        <f>SUMIF('Apólices'!$D:$D,$A10,'Apólices'!$J:$J)</f>
        <v/>
      </c>
      <c r="F10" s="12">
        <f>$D10-$E10</f>
        <v/>
      </c>
    </row>
    <row r="11">
      <c r="A11" s="14">
        <f>'Listas'!$A$4</f>
        <v/>
      </c>
      <c r="B11" s="19">
        <f>COUNTIF('Apólices'!$D:$D,$A11)</f>
        <v/>
      </c>
      <c r="C11" s="16">
        <f>SUMIF('Apólices'!$D:$D,$A11,'Apólices'!$G:$G)</f>
        <v/>
      </c>
      <c r="D11" s="16">
        <f>SUMIF('Apólices'!$D:$D,$A11,'Apólices'!$I:$I)</f>
        <v/>
      </c>
      <c r="E11" s="16">
        <f>SUMIF('Apólices'!$D:$D,$A11,'Apólices'!$J:$J)</f>
        <v/>
      </c>
      <c r="F11" s="16">
        <f>$D11-$E11</f>
        <v/>
      </c>
    </row>
    <row r="12">
      <c r="A12" s="10">
        <f>'Listas'!$A$5</f>
        <v/>
      </c>
      <c r="B12" s="18">
        <f>COUNTIF('Apólices'!$D:$D,$A12)</f>
        <v/>
      </c>
      <c r="C12" s="12">
        <f>SUMIF('Apólices'!$D:$D,$A12,'Apólices'!$G:$G)</f>
        <v/>
      </c>
      <c r="D12" s="12">
        <f>SUMIF('Apólices'!$D:$D,$A12,'Apólices'!$I:$I)</f>
        <v/>
      </c>
      <c r="E12" s="12">
        <f>SUMIF('Apólices'!$D:$D,$A12,'Apólices'!$J:$J)</f>
        <v/>
      </c>
      <c r="F12" s="12">
        <f>$D12-$E12</f>
        <v/>
      </c>
    </row>
    <row r="13">
      <c r="A13" s="14">
        <f>'Listas'!$A$6</f>
        <v/>
      </c>
      <c r="B13" s="19">
        <f>COUNTIF('Apólices'!$D:$D,$A13)</f>
        <v/>
      </c>
      <c r="C13" s="16">
        <f>SUMIF('Apólices'!$D:$D,$A13,'Apólices'!$G:$G)</f>
        <v/>
      </c>
      <c r="D13" s="16">
        <f>SUMIF('Apólices'!$D:$D,$A13,'Apólices'!$I:$I)</f>
        <v/>
      </c>
      <c r="E13" s="16">
        <f>SUMIF('Apólices'!$D:$D,$A13,'Apólices'!$J:$J)</f>
        <v/>
      </c>
      <c r="F13" s="16">
        <f>$D13-$E13</f>
        <v/>
      </c>
    </row>
    <row r="14">
      <c r="A14" s="10">
        <f>'Listas'!$A$7</f>
        <v/>
      </c>
      <c r="B14" s="18">
        <f>COUNTIF('Apólices'!$D:$D,$A14)</f>
        <v/>
      </c>
      <c r="C14" s="12">
        <f>SUMIF('Apólices'!$D:$D,$A14,'Apólices'!$G:$G)</f>
        <v/>
      </c>
      <c r="D14" s="12">
        <f>SUMIF('Apólices'!$D:$D,$A14,'Apólices'!$I:$I)</f>
        <v/>
      </c>
      <c r="E14" s="12">
        <f>SUMIF('Apólices'!$D:$D,$A14,'Apólices'!$J:$J)</f>
        <v/>
      </c>
      <c r="F14" s="12">
        <f>$D14-$E14</f>
        <v/>
      </c>
    </row>
    <row r="15">
      <c r="A15" s="14">
        <f>'Listas'!$A$8</f>
        <v/>
      </c>
      <c r="B15" s="19">
        <f>COUNTIF('Apólices'!$D:$D,$A15)</f>
        <v/>
      </c>
      <c r="C15" s="16">
        <f>SUMIF('Apólices'!$D:$D,$A15,'Apólices'!$G:$G)</f>
        <v/>
      </c>
      <c r="D15" s="16">
        <f>SUMIF('Apólices'!$D:$D,$A15,'Apólices'!$I:$I)</f>
        <v/>
      </c>
      <c r="E15" s="16">
        <f>SUMIF('Apólices'!$D:$D,$A15,'Apólices'!$J:$J)</f>
        <v/>
      </c>
      <c r="F15" s="16">
        <f>$D15-$E15</f>
        <v/>
      </c>
    </row>
    <row r="16">
      <c r="A16" s="20" t="inlineStr">
        <is>
          <t>Total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Controle de comissões de seguros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Ramo</t>
        </is>
      </c>
      <c r="B2" s="9" t="inlineStr">
        <is>
          <t>Tipo de negócio</t>
        </is>
      </c>
    </row>
    <row r="3">
      <c r="A3" s="10" t="inlineStr">
        <is>
          <t>Auto</t>
        </is>
      </c>
      <c r="B3" s="10" t="inlineStr">
        <is>
          <t>Nova</t>
        </is>
      </c>
    </row>
    <row r="4">
      <c r="A4" s="14" t="inlineStr">
        <is>
          <t>Residencial</t>
        </is>
      </c>
      <c r="B4" s="14" t="inlineStr">
        <is>
          <t>Renovação</t>
        </is>
      </c>
    </row>
    <row r="5">
      <c r="A5" s="10" t="inlineStr">
        <is>
          <t>Vida</t>
        </is>
      </c>
      <c r="B5" s="10" t="n"/>
    </row>
    <row r="6">
      <c r="A6" s="14" t="inlineStr">
        <is>
          <t>Saúde</t>
        </is>
      </c>
      <c r="B6" s="14" t="n"/>
    </row>
    <row r="7">
      <c r="A7" s="10" t="inlineStr">
        <is>
          <t>Empresarial</t>
        </is>
      </c>
      <c r="B7" s="10" t="n"/>
    </row>
    <row r="8">
      <c r="A8" s="14" t="inlineStr">
        <is>
          <t>Outros</t>
        </is>
      </c>
      <c r="B8" s="14" t="n"/>
    </row>
    <row r="9"/>
    <row r="10">
      <c r="A10" s="21" t="inlineStr">
        <is>
          <t>Edite os ramos aqui, a lista suspensa segue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2026-10-23T16:55:27Z</dcterms:created>
  <dcterms:modified xsi:type="dcterms:W3CDTF">2026-10-23T16:55:27Z</dcterms:modified>
</cp:coreProperties>
</file>