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Сводка" sheetId="1" state="visible" r:id="rId1"/>
    <sheet name="Операции" sheetId="2" state="visible" r:id="rId2"/>
    <sheet name="Категории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"/>
    <numFmt numFmtId="165" formatCode="&quot;$&quot;#,##0.00"/>
    <numFmt numFmtId="166" formatCode="dd.mm.yyyy"/>
    <numFmt numFmtId="167" formatCode="#,##0.00 &quot;₽&quot;"/>
  </numFmts>
  <fonts count="11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0"/>
    </font>
    <font>
      <name val="Arial"/>
      <b val="1"/>
      <color rgb="00099250"/>
      <sz val="13"/>
    </font>
    <font>
      <name val="Arial"/>
      <b val="1"/>
      <color rgb="00099250"/>
      <sz val="11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3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  <border>
      <bottom style="medium">
        <color rgb="00099250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3" fillId="0" borderId="0" pivotButton="0" quotePrefix="0" xfId="0"/>
    <xf numFmtId="0" fontId="4" fillId="0" borderId="0" pivotButton="0" quotePrefix="0" xfId="0"/>
    <xf numFmtId="0" fontId="8" fillId="0" borderId="0" pivotButton="0" quotePrefix="0" xfId="0"/>
    <xf numFmtId="166" fontId="8" fillId="0" borderId="1" pivotButton="0" quotePrefix="0" xfId="0"/>
    <xf numFmtId="0" fontId="7" fillId="0" borderId="0" pivotButton="0" quotePrefix="0" xfId="0"/>
    <xf numFmtId="167" fontId="9" fillId="0" borderId="0" pivotButton="0" quotePrefix="0" xfId="0"/>
    <xf numFmtId="0" fontId="5" fillId="3" borderId="1" applyAlignment="1" pivotButton="0" quotePrefix="0" xfId="0">
      <alignment horizontal="center" vertical="center"/>
    </xf>
    <xf numFmtId="0" fontId="6" fillId="0" borderId="1" pivotButton="0" quotePrefix="0" xfId="0"/>
    <xf numFmtId="167" fontId="6" fillId="0" borderId="1" pivotButton="0" quotePrefix="0" xfId="0"/>
    <xf numFmtId="0" fontId="6" fillId="4" borderId="1" pivotButton="0" quotePrefix="0" xfId="0"/>
    <xf numFmtId="167" fontId="6" fillId="4" borderId="1" pivotButton="0" quotePrefix="0" xfId="0"/>
    <xf numFmtId="0" fontId="8" fillId="0" borderId="2" pivotButton="0" quotePrefix="0" xfId="0"/>
    <xf numFmtId="167" fontId="8" fillId="0" borderId="2" pivotButton="0" quotePrefix="0" xfId="0"/>
    <xf numFmtId="0" fontId="10" fillId="0" borderId="0" pivotButton="0" quotePrefix="0" xfId="0"/>
    <xf numFmtId="166" fontId="6" fillId="0" borderId="1" pivotButton="0" quotePrefix="0" xfId="0"/>
    <xf numFmtId="166" fontId="6" fillId="4" borderId="1" pivotButton="0" quotePrefix="0" xfId="0"/>
    <xf numFmtId="167" fontId="8" fillId="0" borderId="1" pivotButton="0" quotePrefix="0" xfId="0"/>
  </cellXfs>
  <cellStyles count="1">
    <cellStyle name="Normal" xfId="0" builtinId="0" hidden="0"/>
  </cellStyles>
  <dxfs count="2">
    <dxf>
      <fill>
        <patternFill patternType="solid">
          <fgColor rgb="00F8D7DA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E33"/>
  <sheetViews>
    <sheetView workbookViewId="0">
      <pane ySplit="11" topLeftCell="A12" activePane="bottomLeft" state="frozen"/>
      <selection pane="bottomLeft" activeCell="A1" sqref="A1"/>
    </sheetView>
  </sheetViews>
  <sheetFormatPr baseColWidth="8" defaultRowHeight="15"/>
  <cols>
    <col width="22" customWidth="1" min="1" max="1"/>
    <col width="12" customWidth="1" min="2" max="2"/>
    <col width="14" customWidth="1" min="3" max="3"/>
    <col width="14" customWidth="1" min="4" max="4"/>
  </cols>
  <sheetData>
    <row r="1" ht="26" customHeight="1">
      <c r="A1" s="1" t="inlineStr">
        <is>
          <t>BOOKLIX · Шаблон бухгалтерии</t>
        </is>
      </c>
      <c r="B1" s="2" t="n"/>
      <c r="C1" s="2" t="n"/>
      <c r="D1" s="2" t="n"/>
      <c r="E1" s="3" t="inlineStr">
        <is>
          <t>sheetorial.com</t>
        </is>
      </c>
    </row>
    <row r="2"/>
    <row r="3">
      <c r="A3" s="4" t="inlineStr">
        <is>
          <t>Бухгалтерия — Сводка</t>
        </is>
      </c>
    </row>
    <row r="4">
      <c r="A4" s="5" t="inlineStr">
        <is>
          <t>Выберите активный месяц, записывайте операции на листе «Операции» и читайте цифры здесь.</t>
        </is>
      </c>
    </row>
    <row r="5"/>
    <row r="6">
      <c r="A6" s="6" t="inlineStr">
        <is>
          <t>Активный месяц (любая дата месяца)</t>
        </is>
      </c>
      <c r="B6" s="7" t="n">
        <v>46174</v>
      </c>
    </row>
    <row r="7"/>
    <row r="8">
      <c r="A8" s="8" t="inlineStr">
        <is>
          <t>Доходы (месяц)</t>
        </is>
      </c>
      <c r="C8" s="8" t="inlineStr">
        <is>
          <t>Расходы (месяц)</t>
        </is>
      </c>
      <c r="E8" s="8" t="inlineStr">
        <is>
          <t>Итог (месяц)</t>
        </is>
      </c>
    </row>
    <row r="9">
      <c r="A9" s="9">
        <f>SUMIFS('Операции'!$E:$E,'Операции'!$D:$D,"Доход",'Операции'!$A:$A,"&gt;="&amp;EOMONTH($B$6,-1)+1,'Операции'!$A:$A,"&lt;="&amp;EOMONTH($B$6,0))</f>
        <v/>
      </c>
      <c r="C9" s="9">
        <f>SUMIFS('Операции'!$E:$E,'Операции'!$D:$D,"Расход",'Операции'!$A:$A,"&gt;="&amp;EOMONTH($B$6,-1)+1,'Операции'!$A:$A,"&lt;="&amp;EOMONTH($B$6,0))</f>
        <v/>
      </c>
      <c r="E9" s="9">
        <f>A9-C9</f>
        <v/>
      </c>
    </row>
    <row r="10"/>
    <row r="11" ht="20" customHeight="1">
      <c r="A11" s="10" t="inlineStr">
        <is>
          <t>Категория</t>
        </is>
      </c>
      <c r="B11" s="10" t="inlineStr">
        <is>
          <t>Тип</t>
        </is>
      </c>
      <c r="C11" s="10" t="inlineStr">
        <is>
          <t>За месяц</t>
        </is>
      </c>
      <c r="D11" s="10" t="inlineStr">
        <is>
          <t>С начала года</t>
        </is>
      </c>
    </row>
    <row r="12">
      <c r="A12" s="11">
        <f>'Категории'!A6</f>
        <v/>
      </c>
      <c r="B12" s="11">
        <f>IFERROR(VLOOKUP($A12,'Категории'!$A:$B,2,FALSE),"")</f>
        <v/>
      </c>
      <c r="C12" s="12">
        <f>SUMIFS('Операции'!$E:$E,'Операции'!$C:$C,$A12,'Операции'!$A:$A,"&gt;="&amp;EOMONTH($B$6,-1)+1,'Операции'!$A:$A,"&lt;="&amp;EOMONTH($B$6,0))</f>
        <v/>
      </c>
      <c r="D12" s="12">
        <f>SUMIFS('Операции'!$E:$E,'Операции'!$C:$C,$A12,'Операции'!$A:$A,"&gt;="&amp;DATE(YEAR($B$6),1,1),'Операции'!$A:$A,"&lt;="&amp;EOMONTH($B$6,0))</f>
        <v/>
      </c>
    </row>
    <row r="13">
      <c r="A13" s="13">
        <f>'Категории'!A7</f>
        <v/>
      </c>
      <c r="B13" s="13">
        <f>IFERROR(VLOOKUP($A13,'Категории'!$A:$B,2,FALSE),"")</f>
        <v/>
      </c>
      <c r="C13" s="14">
        <f>SUMIFS('Операции'!$E:$E,'Операции'!$C:$C,$A13,'Операции'!$A:$A,"&gt;="&amp;EOMONTH($B$6,-1)+1,'Операции'!$A:$A,"&lt;="&amp;EOMONTH($B$6,0))</f>
        <v/>
      </c>
      <c r="D13" s="14">
        <f>SUMIFS('Операции'!$E:$E,'Операции'!$C:$C,$A13,'Операции'!$A:$A,"&gt;="&amp;DATE(YEAR($B$6),1,1),'Операции'!$A:$A,"&lt;="&amp;EOMONTH($B$6,0))</f>
        <v/>
      </c>
    </row>
    <row r="14">
      <c r="A14" s="11">
        <f>'Категории'!A8</f>
        <v/>
      </c>
      <c r="B14" s="11">
        <f>IFERROR(VLOOKUP($A14,'Категории'!$A:$B,2,FALSE),"")</f>
        <v/>
      </c>
      <c r="C14" s="12">
        <f>SUMIFS('Операции'!$E:$E,'Операции'!$C:$C,$A14,'Операции'!$A:$A,"&gt;="&amp;EOMONTH($B$6,-1)+1,'Операции'!$A:$A,"&lt;="&amp;EOMONTH($B$6,0))</f>
        <v/>
      </c>
      <c r="D14" s="12">
        <f>SUMIFS('Операции'!$E:$E,'Операции'!$C:$C,$A14,'Операции'!$A:$A,"&gt;="&amp;DATE(YEAR($B$6),1,1),'Операции'!$A:$A,"&lt;="&amp;EOMONTH($B$6,0))</f>
        <v/>
      </c>
    </row>
    <row r="15">
      <c r="A15" s="13">
        <f>'Категории'!A9</f>
        <v/>
      </c>
      <c r="B15" s="13">
        <f>IFERROR(VLOOKUP($A15,'Категории'!$A:$B,2,FALSE),"")</f>
        <v/>
      </c>
      <c r="C15" s="14">
        <f>SUMIFS('Операции'!$E:$E,'Операции'!$C:$C,$A15,'Операции'!$A:$A,"&gt;="&amp;EOMONTH($B$6,-1)+1,'Операции'!$A:$A,"&lt;="&amp;EOMONTH($B$6,0))</f>
        <v/>
      </c>
      <c r="D15" s="14">
        <f>SUMIFS('Операции'!$E:$E,'Операции'!$C:$C,$A15,'Операции'!$A:$A,"&gt;="&amp;DATE(YEAR($B$6),1,1),'Операции'!$A:$A,"&lt;="&amp;EOMONTH($B$6,0))</f>
        <v/>
      </c>
    </row>
    <row r="16">
      <c r="A16" s="11">
        <f>'Категории'!A10</f>
        <v/>
      </c>
      <c r="B16" s="11">
        <f>IFERROR(VLOOKUP($A16,'Категории'!$A:$B,2,FALSE),"")</f>
        <v/>
      </c>
      <c r="C16" s="12">
        <f>SUMIFS('Операции'!$E:$E,'Операции'!$C:$C,$A16,'Операции'!$A:$A,"&gt;="&amp;EOMONTH($B$6,-1)+1,'Операции'!$A:$A,"&lt;="&amp;EOMONTH($B$6,0))</f>
        <v/>
      </c>
      <c r="D16" s="12">
        <f>SUMIFS('Операции'!$E:$E,'Операции'!$C:$C,$A16,'Операции'!$A:$A,"&gt;="&amp;DATE(YEAR($B$6),1,1),'Операции'!$A:$A,"&lt;="&amp;EOMONTH($B$6,0))</f>
        <v/>
      </c>
    </row>
    <row r="17">
      <c r="A17" s="13">
        <f>'Категории'!A11</f>
        <v/>
      </c>
      <c r="B17" s="13">
        <f>IFERROR(VLOOKUP($A17,'Категории'!$A:$B,2,FALSE),"")</f>
        <v/>
      </c>
      <c r="C17" s="14">
        <f>SUMIFS('Операции'!$E:$E,'Операции'!$C:$C,$A17,'Операции'!$A:$A,"&gt;="&amp;EOMONTH($B$6,-1)+1,'Операции'!$A:$A,"&lt;="&amp;EOMONTH($B$6,0))</f>
        <v/>
      </c>
      <c r="D17" s="14">
        <f>SUMIFS('Операции'!$E:$E,'Операции'!$C:$C,$A17,'Операции'!$A:$A,"&gt;="&amp;DATE(YEAR($B$6),1,1),'Операции'!$A:$A,"&lt;="&amp;EOMONTH($B$6,0))</f>
        <v/>
      </c>
    </row>
    <row r="18">
      <c r="A18" s="11">
        <f>'Категории'!A12</f>
        <v/>
      </c>
      <c r="B18" s="11">
        <f>IFERROR(VLOOKUP($A18,'Категории'!$A:$B,2,FALSE),"")</f>
        <v/>
      </c>
      <c r="C18" s="12">
        <f>SUMIFS('Операции'!$E:$E,'Операции'!$C:$C,$A18,'Операции'!$A:$A,"&gt;="&amp;EOMONTH($B$6,-1)+1,'Операции'!$A:$A,"&lt;="&amp;EOMONTH($B$6,0))</f>
        <v/>
      </c>
      <c r="D18" s="12">
        <f>SUMIFS('Операции'!$E:$E,'Операции'!$C:$C,$A18,'Операции'!$A:$A,"&gt;="&amp;DATE(YEAR($B$6),1,1),'Операции'!$A:$A,"&lt;="&amp;EOMONTH($B$6,0))</f>
        <v/>
      </c>
    </row>
    <row r="19">
      <c r="A19" s="13">
        <f>'Категории'!A13</f>
        <v/>
      </c>
      <c r="B19" s="13">
        <f>IFERROR(VLOOKUP($A19,'Категории'!$A:$B,2,FALSE),"")</f>
        <v/>
      </c>
      <c r="C19" s="14">
        <f>SUMIFS('Операции'!$E:$E,'Операции'!$C:$C,$A19,'Операции'!$A:$A,"&gt;="&amp;EOMONTH($B$6,-1)+1,'Операции'!$A:$A,"&lt;="&amp;EOMONTH($B$6,0))</f>
        <v/>
      </c>
      <c r="D19" s="14">
        <f>SUMIFS('Операции'!$E:$E,'Операции'!$C:$C,$A19,'Операции'!$A:$A,"&gt;="&amp;DATE(YEAR($B$6),1,1),'Операции'!$A:$A,"&lt;="&amp;EOMONTH($B$6,0))</f>
        <v/>
      </c>
    </row>
    <row r="20">
      <c r="A20" s="11">
        <f>'Категории'!A14</f>
        <v/>
      </c>
      <c r="B20" s="11">
        <f>IFERROR(VLOOKUP($A20,'Категории'!$A:$B,2,FALSE),"")</f>
        <v/>
      </c>
      <c r="C20" s="12">
        <f>SUMIFS('Операции'!$E:$E,'Операции'!$C:$C,$A20,'Операции'!$A:$A,"&gt;="&amp;EOMONTH($B$6,-1)+1,'Операции'!$A:$A,"&lt;="&amp;EOMONTH($B$6,0))</f>
        <v/>
      </c>
      <c r="D20" s="12">
        <f>SUMIFS('Операции'!$E:$E,'Операции'!$C:$C,$A20,'Операции'!$A:$A,"&gt;="&amp;DATE(YEAR($B$6),1,1),'Операции'!$A:$A,"&lt;="&amp;EOMONTH($B$6,0))</f>
        <v/>
      </c>
    </row>
    <row r="21">
      <c r="A21" s="13">
        <f>'Категории'!A15</f>
        <v/>
      </c>
      <c r="B21" s="13">
        <f>IFERROR(VLOOKUP($A21,'Категории'!$A:$B,2,FALSE),"")</f>
        <v/>
      </c>
      <c r="C21" s="14">
        <f>SUMIFS('Операции'!$E:$E,'Операции'!$C:$C,$A21,'Операции'!$A:$A,"&gt;="&amp;EOMONTH($B$6,-1)+1,'Операции'!$A:$A,"&lt;="&amp;EOMONTH($B$6,0))</f>
        <v/>
      </c>
      <c r="D21" s="14">
        <f>SUMIFS('Операции'!$E:$E,'Операции'!$C:$C,$A21,'Операции'!$A:$A,"&gt;="&amp;DATE(YEAR($B$6),1,1),'Операции'!$A:$A,"&lt;="&amp;EOMONTH($B$6,0))</f>
        <v/>
      </c>
    </row>
    <row r="22">
      <c r="A22" s="11">
        <f>'Категории'!A16</f>
        <v/>
      </c>
      <c r="B22" s="11">
        <f>IFERROR(VLOOKUP($A22,'Категории'!$A:$B,2,FALSE),"")</f>
        <v/>
      </c>
      <c r="C22" s="12">
        <f>SUMIFS('Операции'!$E:$E,'Операции'!$C:$C,$A22,'Операции'!$A:$A,"&gt;="&amp;EOMONTH($B$6,-1)+1,'Операции'!$A:$A,"&lt;="&amp;EOMONTH($B$6,0))</f>
        <v/>
      </c>
      <c r="D22" s="12">
        <f>SUMIFS('Операции'!$E:$E,'Операции'!$C:$C,$A22,'Операции'!$A:$A,"&gt;="&amp;DATE(YEAR($B$6),1,1),'Операции'!$A:$A,"&lt;="&amp;EOMONTH($B$6,0))</f>
        <v/>
      </c>
    </row>
    <row r="23">
      <c r="A23" s="13">
        <f>'Категории'!A17</f>
        <v/>
      </c>
      <c r="B23" s="13">
        <f>IFERROR(VLOOKUP($A23,'Категории'!$A:$B,2,FALSE),"")</f>
        <v/>
      </c>
      <c r="C23" s="14">
        <f>SUMIFS('Операции'!$E:$E,'Операции'!$C:$C,$A23,'Операции'!$A:$A,"&gt;="&amp;EOMONTH($B$6,-1)+1,'Операции'!$A:$A,"&lt;="&amp;EOMONTH($B$6,0))</f>
        <v/>
      </c>
      <c r="D23" s="14">
        <f>SUMIFS('Операции'!$E:$E,'Операции'!$C:$C,$A23,'Операции'!$A:$A,"&gt;="&amp;DATE(YEAR($B$6),1,1),'Операции'!$A:$A,"&lt;="&amp;EOMONTH($B$6,0))</f>
        <v/>
      </c>
    </row>
    <row r="24">
      <c r="A24" s="15" t="inlineStr">
        <is>
          <t>Итого</t>
        </is>
      </c>
      <c r="B24" s="15" t="inlineStr"/>
      <c r="C24" s="16">
        <f>SUM(C12:C23)</f>
        <v/>
      </c>
      <c r="D24" s="16">
        <f>SUM(D12:D23)</f>
        <v/>
      </c>
    </row>
    <row r="25"/>
    <row r="26"/>
    <row r="27">
      <c r="A27" s="17" t="inlineStr">
        <is>
          <t>Остатки по счетам</t>
        </is>
      </c>
    </row>
    <row r="28" ht="20" customHeight="1">
      <c r="A28" s="10" t="inlineStr">
        <is>
          <t>Счёт</t>
        </is>
      </c>
      <c r="B28" s="10" t="inlineStr">
        <is>
          <t>Остаток</t>
        </is>
      </c>
    </row>
    <row r="29">
      <c r="A29" s="11">
        <f>'Категории'!G6</f>
        <v/>
      </c>
      <c r="B29" s="12">
        <f>SUMIFS('Операции'!$E:$E,'Операции'!$F:$F,$A29,'Операции'!$D:$D,"Доход")-SUMIFS('Операции'!$E:$E,'Операции'!$F:$F,$A29,'Операции'!$D:$D,"Расход")</f>
        <v/>
      </c>
    </row>
    <row r="30">
      <c r="A30" s="13">
        <f>'Категории'!G7</f>
        <v/>
      </c>
      <c r="B30" s="14">
        <f>SUMIFS('Операции'!$E:$E,'Операции'!$F:$F,$A30,'Операции'!$D:$D,"Доход")-SUMIFS('Операции'!$E:$E,'Операции'!$F:$F,$A30,'Операции'!$D:$D,"Расход")</f>
        <v/>
      </c>
    </row>
    <row r="31">
      <c r="A31" s="11">
        <f>'Категории'!G8</f>
        <v/>
      </c>
      <c r="B31" s="12">
        <f>SUMIFS('Операции'!$E:$E,'Операции'!$F:$F,$A31,'Операции'!$D:$D,"Доход")-SUMIFS('Операции'!$E:$E,'Операции'!$F:$F,$A31,'Операции'!$D:$D,"Расход")</f>
        <v/>
      </c>
    </row>
    <row r="32"/>
    <row r="33">
      <c r="A33" s="8" t="inlineStr">
        <is>
          <t>Остаток = доходы минус расходы по этому счёту (за всё время).</t>
        </is>
      </c>
    </row>
  </sheetData>
  <conditionalFormatting sqref="E9">
    <cfRule type="cellIs" priority="1" operator="lessThan" dxfId="0">
      <formula>0</formula>
    </cfRule>
    <cfRule type="cellIs" priority="2" operator="greaterThanOrEqual" dxfId="1">
      <formula>0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63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2" customWidth="1" min="1" max="1"/>
    <col width="30" customWidth="1" min="2" max="2"/>
    <col width="18" customWidth="1" min="3" max="3"/>
    <col width="12" customWidth="1" min="4" max="4"/>
    <col width="12" customWidth="1" min="5" max="5"/>
    <col width="12" customWidth="1" min="6" max="6"/>
    <col width="18" customWidth="1" min="7" max="7"/>
  </cols>
  <sheetData>
    <row r="1" ht="26" customHeight="1">
      <c r="A1" s="1" t="inlineStr">
        <is>
          <t>BOOKLIX · Шаблон бухгалтерии</t>
        </is>
      </c>
      <c r="B1" s="2" t="n"/>
      <c r="C1" s="2" t="n"/>
      <c r="D1" s="2" t="n"/>
      <c r="E1" s="2" t="n"/>
      <c r="F1" s="2" t="n"/>
      <c r="G1" s="3" t="inlineStr">
        <is>
          <t>sheetorial.com</t>
        </is>
      </c>
    </row>
    <row r="2"/>
    <row r="3">
      <c r="A3" s="4" t="inlineStr">
        <is>
          <t>Операции</t>
        </is>
      </c>
    </row>
    <row r="4">
      <c r="A4" s="5" t="inlineStr">
        <is>
          <t>Одна строка на операцию. Категория, Тип и Счёт — выпадающие списки.</t>
        </is>
      </c>
    </row>
    <row r="5" ht="20" customHeight="1">
      <c r="A5" s="10" t="inlineStr">
        <is>
          <t>Дата</t>
        </is>
      </c>
      <c r="B5" s="10" t="inlineStr">
        <is>
          <t>Описание</t>
        </is>
      </c>
      <c r="C5" s="10" t="inlineStr">
        <is>
          <t>Категория</t>
        </is>
      </c>
      <c r="D5" s="10" t="inlineStr">
        <is>
          <t>Тип</t>
        </is>
      </c>
      <c r="E5" s="10" t="inlineStr">
        <is>
          <t>Сумма</t>
        </is>
      </c>
      <c r="F5" s="10" t="inlineStr">
        <is>
          <t>Счёт</t>
        </is>
      </c>
      <c r="G5" s="10" t="inlineStr">
        <is>
          <t>Заметки</t>
        </is>
      </c>
    </row>
    <row r="6">
      <c r="A6" s="18" t="n">
        <v>46174</v>
      </c>
      <c r="B6" s="11" t="inlineStr">
        <is>
          <t>Счёт — Acme Studio</t>
        </is>
      </c>
      <c r="C6" s="11" t="inlineStr">
        <is>
          <t>Продажи</t>
        </is>
      </c>
      <c r="D6" s="11" t="inlineStr">
        <is>
          <t>Доход</t>
        </is>
      </c>
      <c r="E6" s="12" t="n">
        <v>1200</v>
      </c>
      <c r="F6" s="11" t="inlineStr">
        <is>
          <t>Банк</t>
        </is>
      </c>
      <c r="G6" s="11" t="inlineStr">
        <is>
          <t>INV-014</t>
        </is>
      </c>
    </row>
    <row r="7">
      <c r="A7" s="19" t="n">
        <v>46175</v>
      </c>
      <c r="B7" s="13" t="inlineStr">
        <is>
          <t>Аренда офиса — июнь</t>
        </is>
      </c>
      <c r="C7" s="13" t="inlineStr">
        <is>
          <t>Аренда</t>
        </is>
      </c>
      <c r="D7" s="13" t="inlineStr">
        <is>
          <t>Расход</t>
        </is>
      </c>
      <c r="E7" s="14" t="n">
        <v>650</v>
      </c>
      <c r="F7" s="13" t="inlineStr">
        <is>
          <t>Банк</t>
        </is>
      </c>
      <c r="G7" s="13" t="n"/>
    </row>
    <row r="8">
      <c r="A8" s="18" t="n">
        <v>46176</v>
      </c>
      <c r="B8" s="11" t="inlineStr">
        <is>
          <t>Подписка на дизайн-софт</t>
        </is>
      </c>
      <c r="C8" s="11" t="inlineStr">
        <is>
          <t>ПО</t>
        </is>
      </c>
      <c r="D8" s="11" t="inlineStr">
        <is>
          <t>Расход</t>
        </is>
      </c>
      <c r="E8" s="12" t="n">
        <v>42</v>
      </c>
      <c r="F8" s="11" t="inlineStr">
        <is>
          <t>Карта</t>
        </is>
      </c>
      <c r="G8" s="11" t="n"/>
    </row>
    <row r="9">
      <c r="A9" s="19" t="n">
        <v>46177</v>
      </c>
      <c r="B9" s="13" t="inlineStr">
        <is>
          <t>Консалтинг — Bluefield Co</t>
        </is>
      </c>
      <c r="C9" s="13" t="inlineStr">
        <is>
          <t>Услуги</t>
        </is>
      </c>
      <c r="D9" s="13" t="inlineStr">
        <is>
          <t>Доход</t>
        </is>
      </c>
      <c r="E9" s="14" t="n">
        <v>800</v>
      </c>
      <c r="F9" s="13" t="inlineStr">
        <is>
          <t>Банк</t>
        </is>
      </c>
      <c r="G9" s="13" t="n"/>
    </row>
    <row r="10">
      <c r="A10" s="18" t="n">
        <v>46178</v>
      </c>
      <c r="B10" s="11" t="inlineStr">
        <is>
          <t>Бумага и чернила для принтера</t>
        </is>
      </c>
      <c r="C10" s="11" t="inlineStr">
        <is>
          <t>Расходники</t>
        </is>
      </c>
      <c r="D10" s="11" t="inlineStr">
        <is>
          <t>Расход</t>
        </is>
      </c>
      <c r="E10" s="12" t="n">
        <v>38</v>
      </c>
      <c r="F10" s="11" t="inlineStr">
        <is>
          <t>Карта</t>
        </is>
      </c>
      <c r="G10" s="11" t="inlineStr">
        <is>
          <t>Acme Office</t>
        </is>
      </c>
    </row>
    <row r="11">
      <c r="A11" s="19" t="n">
        <v>46181</v>
      </c>
      <c r="B11" s="13" t="inlineStr">
        <is>
          <t>Электричество</t>
        </is>
      </c>
      <c r="C11" s="13" t="inlineStr">
        <is>
          <t>Коммуналка</t>
        </is>
      </c>
      <c r="D11" s="13" t="inlineStr">
        <is>
          <t>Расход</t>
        </is>
      </c>
      <c r="E11" s="14" t="n">
        <v>74</v>
      </c>
      <c r="F11" s="13" t="inlineStr">
        <is>
          <t>Банк</t>
        </is>
      </c>
      <c r="G11" s="13" t="inlineStr">
        <is>
          <t>City Power</t>
        </is>
      </c>
    </row>
    <row r="12">
      <c r="A12" s="18" t="n">
        <v>46182</v>
      </c>
      <c r="B12" s="11" t="inlineStr">
        <is>
          <t>Поезд к клиенту</t>
        </is>
      </c>
      <c r="C12" s="11" t="inlineStr">
        <is>
          <t>Поездки</t>
        </is>
      </c>
      <c r="D12" s="11" t="inlineStr">
        <is>
          <t>Расход</t>
        </is>
      </c>
      <c r="E12" s="12" t="n">
        <v>28</v>
      </c>
      <c r="F12" s="11" t="inlineStr">
        <is>
          <t>Наличные</t>
        </is>
      </c>
      <c r="G12" s="11" t="n"/>
    </row>
    <row r="13">
      <c r="A13" s="19" t="n">
        <v>46183</v>
      </c>
      <c r="B13" s="13" t="inlineStr">
        <is>
          <t>Реклама в соцсетях</t>
        </is>
      </c>
      <c r="C13" s="13" t="inlineStr">
        <is>
          <t>Маркетинг</t>
        </is>
      </c>
      <c r="D13" s="13" t="inlineStr">
        <is>
          <t>Расход</t>
        </is>
      </c>
      <c r="E13" s="14" t="n">
        <v>90</v>
      </c>
      <c r="F13" s="13" t="inlineStr">
        <is>
          <t>Карта</t>
        </is>
      </c>
      <c r="G13" s="13" t="n"/>
    </row>
    <row r="14">
      <c r="A14" s="18" t="n">
        <v>46185</v>
      </c>
      <c r="B14" s="11" t="inlineStr">
        <is>
          <t>Счёт — Northwind Labs</t>
        </is>
      </c>
      <c r="C14" s="11" t="inlineStr">
        <is>
          <t>Продажи</t>
        </is>
      </c>
      <c r="D14" s="11" t="inlineStr">
        <is>
          <t>Доход</t>
        </is>
      </c>
      <c r="E14" s="12" t="n">
        <v>1500</v>
      </c>
      <c r="F14" s="11" t="inlineStr">
        <is>
          <t>Банк</t>
        </is>
      </c>
      <c r="G14" s="11" t="inlineStr">
        <is>
          <t>INV-015</t>
        </is>
      </c>
    </row>
    <row r="15">
      <c r="A15" s="19" t="n">
        <v>46186</v>
      </c>
      <c r="B15" s="13" t="inlineStr">
        <is>
          <t>Ежемесячная комиссия банка</t>
        </is>
      </c>
      <c r="C15" s="13" t="inlineStr">
        <is>
          <t>Банковские комиссии</t>
        </is>
      </c>
      <c r="D15" s="13" t="inlineStr">
        <is>
          <t>Расход</t>
        </is>
      </c>
      <c r="E15" s="14" t="n">
        <v>12</v>
      </c>
      <c r="F15" s="13" t="inlineStr">
        <is>
          <t>Банк</t>
        </is>
      </c>
      <c r="G15" s="13" t="n"/>
    </row>
    <row r="16">
      <c r="A16" s="18" t="n">
        <v>46188</v>
      </c>
      <c r="B16" s="11" t="inlineStr">
        <is>
          <t>Возврат от поставщика</t>
        </is>
      </c>
      <c r="C16" s="11" t="inlineStr">
        <is>
          <t>Прочие доходы</t>
        </is>
      </c>
      <c r="D16" s="11" t="inlineStr">
        <is>
          <t>Доход</t>
        </is>
      </c>
      <c r="E16" s="12" t="n">
        <v>45</v>
      </c>
      <c r="F16" s="11" t="inlineStr">
        <is>
          <t>Карта</t>
        </is>
      </c>
      <c r="G16" s="11" t="n"/>
    </row>
    <row r="17">
      <c r="A17" s="19" t="n">
        <v>46189</v>
      </c>
      <c r="B17" s="13" t="inlineStr">
        <is>
          <t>Дневной пропуск в коворкинг</t>
        </is>
      </c>
      <c r="C17" s="13" t="inlineStr">
        <is>
          <t>Прочий расход</t>
        </is>
      </c>
      <c r="D17" s="13" t="inlineStr">
        <is>
          <t>Расход</t>
        </is>
      </c>
      <c r="E17" s="14" t="n">
        <v>22</v>
      </c>
      <c r="F17" s="13" t="inlineStr">
        <is>
          <t>Наличные</t>
        </is>
      </c>
      <c r="G17" s="13" t="n"/>
    </row>
    <row r="18">
      <c r="A18" s="18" t="n"/>
      <c r="B18" s="11" t="n"/>
      <c r="C18" s="11" t="n"/>
      <c r="D18" s="11" t="n"/>
      <c r="E18" s="12" t="n"/>
      <c r="F18" s="11" t="n"/>
      <c r="G18" s="11" t="n"/>
    </row>
    <row r="19">
      <c r="A19" s="19" t="n"/>
      <c r="B19" s="13" t="n"/>
      <c r="C19" s="13" t="n"/>
      <c r="D19" s="13" t="n"/>
      <c r="E19" s="14" t="n"/>
      <c r="F19" s="13" t="n"/>
      <c r="G19" s="13" t="n"/>
    </row>
    <row r="20">
      <c r="A20" s="18" t="n"/>
      <c r="B20" s="11" t="n"/>
      <c r="C20" s="11" t="n"/>
      <c r="D20" s="11" t="n"/>
      <c r="E20" s="12" t="n"/>
      <c r="F20" s="11" t="n"/>
      <c r="G20" s="11" t="n"/>
    </row>
    <row r="21">
      <c r="A21" s="19" t="n"/>
      <c r="B21" s="13" t="n"/>
      <c r="C21" s="13" t="n"/>
      <c r="D21" s="13" t="n"/>
      <c r="E21" s="14" t="n"/>
      <c r="F21" s="13" t="n"/>
      <c r="G21" s="13" t="n"/>
    </row>
    <row r="22">
      <c r="A22" s="18" t="n"/>
      <c r="B22" s="11" t="n"/>
      <c r="C22" s="11" t="n"/>
      <c r="D22" s="11" t="n"/>
      <c r="E22" s="12" t="n"/>
      <c r="F22" s="11" t="n"/>
      <c r="G22" s="11" t="n"/>
    </row>
    <row r="23">
      <c r="A23" s="19" t="n"/>
      <c r="B23" s="13" t="n"/>
      <c r="C23" s="13" t="n"/>
      <c r="D23" s="13" t="n"/>
      <c r="E23" s="14" t="n"/>
      <c r="F23" s="13" t="n"/>
      <c r="G23" s="13" t="n"/>
    </row>
    <row r="24">
      <c r="A24" s="18" t="n"/>
      <c r="B24" s="11" t="n"/>
      <c r="C24" s="11" t="n"/>
      <c r="D24" s="11" t="n"/>
      <c r="E24" s="12" t="n"/>
      <c r="F24" s="11" t="n"/>
      <c r="G24" s="11" t="n"/>
    </row>
    <row r="25">
      <c r="A25" s="19" t="n"/>
      <c r="B25" s="13" t="n"/>
      <c r="C25" s="13" t="n"/>
      <c r="D25" s="13" t="n"/>
      <c r="E25" s="14" t="n"/>
      <c r="F25" s="13" t="n"/>
      <c r="G25" s="13" t="n"/>
    </row>
    <row r="26">
      <c r="A26" s="18" t="n"/>
      <c r="B26" s="11" t="n"/>
      <c r="C26" s="11" t="n"/>
      <c r="D26" s="11" t="n"/>
      <c r="E26" s="12" t="n"/>
      <c r="F26" s="11" t="n"/>
      <c r="G26" s="11" t="n"/>
    </row>
    <row r="27">
      <c r="A27" s="19" t="n"/>
      <c r="B27" s="13" t="n"/>
      <c r="C27" s="13" t="n"/>
      <c r="D27" s="13" t="n"/>
      <c r="E27" s="14" t="n"/>
      <c r="F27" s="13" t="n"/>
      <c r="G27" s="13" t="n"/>
    </row>
    <row r="28">
      <c r="A28" s="18" t="n"/>
      <c r="B28" s="11" t="n"/>
      <c r="C28" s="11" t="n"/>
      <c r="D28" s="11" t="n"/>
      <c r="E28" s="12" t="n"/>
      <c r="F28" s="11" t="n"/>
      <c r="G28" s="11" t="n"/>
    </row>
    <row r="29">
      <c r="A29" s="19" t="n"/>
      <c r="B29" s="13" t="n"/>
      <c r="C29" s="13" t="n"/>
      <c r="D29" s="13" t="n"/>
      <c r="E29" s="14" t="n"/>
      <c r="F29" s="13" t="n"/>
      <c r="G29" s="13" t="n"/>
    </row>
    <row r="30">
      <c r="A30" s="18" t="n"/>
      <c r="B30" s="11" t="n"/>
      <c r="C30" s="11" t="n"/>
      <c r="D30" s="11" t="n"/>
      <c r="E30" s="12" t="n"/>
      <c r="F30" s="11" t="n"/>
      <c r="G30" s="11" t="n"/>
    </row>
    <row r="31">
      <c r="A31" s="19" t="n"/>
      <c r="B31" s="13" t="n"/>
      <c r="C31" s="13" t="n"/>
      <c r="D31" s="13" t="n"/>
      <c r="E31" s="14" t="n"/>
      <c r="F31" s="13" t="n"/>
      <c r="G31" s="13" t="n"/>
    </row>
    <row r="32">
      <c r="A32" s="18" t="n"/>
      <c r="B32" s="11" t="n"/>
      <c r="C32" s="11" t="n"/>
      <c r="D32" s="11" t="n"/>
      <c r="E32" s="12" t="n"/>
      <c r="F32" s="11" t="n"/>
      <c r="G32" s="11" t="n"/>
    </row>
    <row r="33">
      <c r="A33" s="19" t="n"/>
      <c r="B33" s="13" t="n"/>
      <c r="C33" s="13" t="n"/>
      <c r="D33" s="13" t="n"/>
      <c r="E33" s="14" t="n"/>
      <c r="F33" s="13" t="n"/>
      <c r="G33" s="13" t="n"/>
    </row>
    <row r="34">
      <c r="A34" s="18" t="n"/>
      <c r="B34" s="11" t="n"/>
      <c r="C34" s="11" t="n"/>
      <c r="D34" s="11" t="n"/>
      <c r="E34" s="12" t="n"/>
      <c r="F34" s="11" t="n"/>
      <c r="G34" s="11" t="n"/>
    </row>
    <row r="35">
      <c r="A35" s="19" t="n"/>
      <c r="B35" s="13" t="n"/>
      <c r="C35" s="13" t="n"/>
      <c r="D35" s="13" t="n"/>
      <c r="E35" s="14" t="n"/>
      <c r="F35" s="13" t="n"/>
      <c r="G35" s="13" t="n"/>
    </row>
    <row r="36">
      <c r="A36" s="18" t="n"/>
      <c r="B36" s="11" t="n"/>
      <c r="C36" s="11" t="n"/>
      <c r="D36" s="11" t="n"/>
      <c r="E36" s="12" t="n"/>
      <c r="F36" s="11" t="n"/>
      <c r="G36" s="11" t="n"/>
    </row>
    <row r="37">
      <c r="A37" s="19" t="n"/>
      <c r="B37" s="13" t="n"/>
      <c r="C37" s="13" t="n"/>
      <c r="D37" s="13" t="n"/>
      <c r="E37" s="14" t="n"/>
      <c r="F37" s="13" t="n"/>
      <c r="G37" s="13" t="n"/>
    </row>
    <row r="38">
      <c r="A38" s="18" t="n"/>
      <c r="B38" s="11" t="n"/>
      <c r="C38" s="11" t="n"/>
      <c r="D38" s="11" t="n"/>
      <c r="E38" s="12" t="n"/>
      <c r="F38" s="11" t="n"/>
      <c r="G38" s="11" t="n"/>
    </row>
    <row r="39">
      <c r="A39" s="19" t="n"/>
      <c r="B39" s="13" t="n"/>
      <c r="C39" s="13" t="n"/>
      <c r="D39" s="13" t="n"/>
      <c r="E39" s="14" t="n"/>
      <c r="F39" s="13" t="n"/>
      <c r="G39" s="13" t="n"/>
    </row>
    <row r="40">
      <c r="A40" s="18" t="n"/>
      <c r="B40" s="11" t="n"/>
      <c r="C40" s="11" t="n"/>
      <c r="D40" s="11" t="n"/>
      <c r="E40" s="12" t="n"/>
      <c r="F40" s="11" t="n"/>
      <c r="G40" s="11" t="n"/>
    </row>
    <row r="41">
      <c r="A41" s="19" t="n"/>
      <c r="B41" s="13" t="n"/>
      <c r="C41" s="13" t="n"/>
      <c r="D41" s="13" t="n"/>
      <c r="E41" s="14" t="n"/>
      <c r="F41" s="13" t="n"/>
      <c r="G41" s="13" t="n"/>
    </row>
    <row r="42">
      <c r="A42" s="18" t="n"/>
      <c r="B42" s="11" t="n"/>
      <c r="C42" s="11" t="n"/>
      <c r="D42" s="11" t="n"/>
      <c r="E42" s="12" t="n"/>
      <c r="F42" s="11" t="n"/>
      <c r="G42" s="11" t="n"/>
    </row>
    <row r="43">
      <c r="A43" s="19" t="n"/>
      <c r="B43" s="13" t="n"/>
      <c r="C43" s="13" t="n"/>
      <c r="D43" s="13" t="n"/>
      <c r="E43" s="14" t="n"/>
      <c r="F43" s="13" t="n"/>
      <c r="G43" s="13" t="n"/>
    </row>
    <row r="44">
      <c r="A44" s="18" t="n"/>
      <c r="B44" s="11" t="n"/>
      <c r="C44" s="11" t="n"/>
      <c r="D44" s="11" t="n"/>
      <c r="E44" s="12" t="n"/>
      <c r="F44" s="11" t="n"/>
      <c r="G44" s="11" t="n"/>
    </row>
    <row r="45">
      <c r="A45" s="19" t="n"/>
      <c r="B45" s="13" t="n"/>
      <c r="C45" s="13" t="n"/>
      <c r="D45" s="13" t="n"/>
      <c r="E45" s="14" t="n"/>
      <c r="F45" s="13" t="n"/>
      <c r="G45" s="13" t="n"/>
    </row>
    <row r="46">
      <c r="A46" s="18" t="n"/>
      <c r="B46" s="11" t="n"/>
      <c r="C46" s="11" t="n"/>
      <c r="D46" s="11" t="n"/>
      <c r="E46" s="12" t="n"/>
      <c r="F46" s="11" t="n"/>
      <c r="G46" s="11" t="n"/>
    </row>
    <row r="47">
      <c r="A47" s="19" t="n"/>
      <c r="B47" s="13" t="n"/>
      <c r="C47" s="13" t="n"/>
      <c r="D47" s="13" t="n"/>
      <c r="E47" s="14" t="n"/>
      <c r="F47" s="13" t="n"/>
      <c r="G47" s="13" t="n"/>
    </row>
    <row r="48">
      <c r="A48" s="18" t="n"/>
      <c r="B48" s="11" t="n"/>
      <c r="C48" s="11" t="n"/>
      <c r="D48" s="11" t="n"/>
      <c r="E48" s="12" t="n"/>
      <c r="F48" s="11" t="n"/>
      <c r="G48" s="11" t="n"/>
    </row>
    <row r="49">
      <c r="A49" s="19" t="n"/>
      <c r="B49" s="13" t="n"/>
      <c r="C49" s="13" t="n"/>
      <c r="D49" s="13" t="n"/>
      <c r="E49" s="14" t="n"/>
      <c r="F49" s="13" t="n"/>
      <c r="G49" s="13" t="n"/>
    </row>
    <row r="50">
      <c r="A50" s="18" t="n"/>
      <c r="B50" s="11" t="n"/>
      <c r="C50" s="11" t="n"/>
      <c r="D50" s="11" t="n"/>
      <c r="E50" s="12" t="n"/>
      <c r="F50" s="11" t="n"/>
      <c r="G50" s="11" t="n"/>
    </row>
    <row r="51">
      <c r="A51" s="19" t="n"/>
      <c r="B51" s="13" t="n"/>
      <c r="C51" s="13" t="n"/>
      <c r="D51" s="13" t="n"/>
      <c r="E51" s="14" t="n"/>
      <c r="F51" s="13" t="n"/>
      <c r="G51" s="13" t="n"/>
    </row>
    <row r="52">
      <c r="A52" s="18" t="n"/>
      <c r="B52" s="11" t="n"/>
      <c r="C52" s="11" t="n"/>
      <c r="D52" s="11" t="n"/>
      <c r="E52" s="12" t="n"/>
      <c r="F52" s="11" t="n"/>
      <c r="G52" s="11" t="n"/>
    </row>
    <row r="53">
      <c r="A53" s="19" t="n"/>
      <c r="B53" s="13" t="n"/>
      <c r="C53" s="13" t="n"/>
      <c r="D53" s="13" t="n"/>
      <c r="E53" s="14" t="n"/>
      <c r="F53" s="13" t="n"/>
      <c r="G53" s="13" t="n"/>
    </row>
    <row r="54">
      <c r="A54" s="18" t="n"/>
      <c r="B54" s="11" t="n"/>
      <c r="C54" s="11" t="n"/>
      <c r="D54" s="11" t="n"/>
      <c r="E54" s="12" t="n"/>
      <c r="F54" s="11" t="n"/>
      <c r="G54" s="11" t="n"/>
    </row>
    <row r="55">
      <c r="A55" s="19" t="n"/>
      <c r="B55" s="13" t="n"/>
      <c r="C55" s="13" t="n"/>
      <c r="D55" s="13" t="n"/>
      <c r="E55" s="14" t="n"/>
      <c r="F55" s="13" t="n"/>
      <c r="G55" s="13" t="n"/>
    </row>
    <row r="56">
      <c r="A56" s="18" t="n"/>
      <c r="B56" s="11" t="n"/>
      <c r="C56" s="11" t="n"/>
      <c r="D56" s="11" t="n"/>
      <c r="E56" s="12" t="n"/>
      <c r="F56" s="11" t="n"/>
      <c r="G56" s="11" t="n"/>
    </row>
    <row r="57">
      <c r="A57" s="19" t="n"/>
      <c r="B57" s="13" t="n"/>
      <c r="C57" s="13" t="n"/>
      <c r="D57" s="13" t="n"/>
      <c r="E57" s="14" t="n"/>
      <c r="F57" s="13" t="n"/>
      <c r="G57" s="13" t="n"/>
    </row>
    <row r="58">
      <c r="A58" s="18" t="n"/>
      <c r="B58" s="11" t="n"/>
      <c r="C58" s="11" t="n"/>
      <c r="D58" s="11" t="n"/>
      <c r="E58" s="12" t="n"/>
      <c r="F58" s="11" t="n"/>
      <c r="G58" s="11" t="n"/>
    </row>
    <row r="59">
      <c r="A59" s="19" t="n"/>
      <c r="B59" s="13" t="n"/>
      <c r="C59" s="13" t="n"/>
      <c r="D59" s="13" t="n"/>
      <c r="E59" s="14" t="n"/>
      <c r="F59" s="13" t="n"/>
      <c r="G59" s="13" t="n"/>
    </row>
    <row r="60">
      <c r="A60" s="18" t="n"/>
      <c r="B60" s="11" t="n"/>
      <c r="C60" s="11" t="n"/>
      <c r="D60" s="11" t="n"/>
      <c r="E60" s="12" t="n"/>
      <c r="F60" s="11" t="n"/>
      <c r="G60" s="11" t="n"/>
    </row>
    <row r="61"/>
    <row r="62">
      <c r="A62" s="6" t="inlineStr">
        <is>
          <t>Доходы (все строки)</t>
        </is>
      </c>
      <c r="B62" s="20">
        <f>SUMIF($D$6:$D$60,"Доход",$E$6:$E$60)</f>
        <v/>
      </c>
    </row>
    <row r="63">
      <c r="A63" s="6" t="inlineStr">
        <is>
          <t>Расходы (все строки)</t>
        </is>
      </c>
      <c r="B63" s="20">
        <f>SUMIF($D$6:$D$60,"Расход",$E$6:$E$60)</f>
        <v/>
      </c>
    </row>
  </sheetData>
  <conditionalFormatting sqref="A6:G60">
    <cfRule type="expression" priority="1" dxfId="1">
      <formula>$D6="Доход"</formula>
    </cfRule>
  </conditionalFormatting>
  <dataValidations count="3">
    <dataValidation sqref="C6:C60" showDropDown="0" showInputMessage="0" showErrorMessage="1" allowBlank="1" type="list">
      <formula1>'Категории'!$A$6:$A$30</formula1>
    </dataValidation>
    <dataValidation sqref="D6:D60" showDropDown="0" showInputMessage="0" showErrorMessage="1" allowBlank="1" type="list">
      <formula1>'Категории'!$E$6:$E$7</formula1>
    </dataValidation>
    <dataValidation sqref="F6:F60" showDropDown="0" showInputMessage="0" showErrorMessage="1" allowBlank="1" type="list">
      <formula1>'Категории'!$G$6:$G$12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9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22" customWidth="1" min="1" max="1"/>
    <col width="12" customWidth="1" min="2" max="2"/>
    <col width="3" customWidth="1" min="3" max="3"/>
    <col width="12" customWidth="1" min="4" max="4"/>
    <col width="4" customWidth="1" min="5" max="5"/>
    <col width="3" customWidth="1" min="6" max="6"/>
    <col width="14" customWidth="1" min="7" max="7"/>
  </cols>
  <sheetData>
    <row r="1" ht="26" customHeight="1">
      <c r="A1" s="1" t="inlineStr">
        <is>
          <t>BOOKLIX · Шаблон бухгалтерии</t>
        </is>
      </c>
      <c r="B1" s="2" t="n"/>
      <c r="C1" s="2" t="n"/>
      <c r="D1" s="2" t="n"/>
      <c r="E1" s="2" t="n"/>
      <c r="F1" s="2" t="n"/>
      <c r="G1" s="3" t="inlineStr">
        <is>
          <t>sheetorial.com</t>
        </is>
      </c>
    </row>
    <row r="2"/>
    <row r="3">
      <c r="A3" s="4" t="inlineStr">
        <is>
          <t>Категории и счета</t>
        </is>
      </c>
    </row>
    <row r="4">
      <c r="A4" s="5" t="inlineStr">
        <is>
          <t>Измените эти списки — выпадающие меню и сводка обновятся сами.</t>
        </is>
      </c>
    </row>
    <row r="5" ht="20" customHeight="1">
      <c r="A5" s="10" t="inlineStr">
        <is>
          <t>Категория</t>
        </is>
      </c>
      <c r="B5" s="10" t="inlineStr">
        <is>
          <t>Тип</t>
        </is>
      </c>
      <c r="E5" s="10" t="inlineStr">
        <is>
          <t>Тип</t>
        </is>
      </c>
      <c r="G5" s="10" t="inlineStr">
        <is>
          <t>Счёт</t>
        </is>
      </c>
    </row>
    <row r="6">
      <c r="A6" s="11" t="inlineStr">
        <is>
          <t>Продажи</t>
        </is>
      </c>
      <c r="B6" s="11" t="inlineStr">
        <is>
          <t>Доход</t>
        </is>
      </c>
      <c r="E6" s="11" t="inlineStr">
        <is>
          <t>Доход</t>
        </is>
      </c>
      <c r="G6" s="11" t="inlineStr">
        <is>
          <t>Наличные</t>
        </is>
      </c>
    </row>
    <row r="7">
      <c r="A7" s="13" t="inlineStr">
        <is>
          <t>Услуги</t>
        </is>
      </c>
      <c r="B7" s="13" t="inlineStr">
        <is>
          <t>Доход</t>
        </is>
      </c>
      <c r="E7" s="13" t="inlineStr">
        <is>
          <t>Расход</t>
        </is>
      </c>
      <c r="G7" s="13" t="inlineStr">
        <is>
          <t>Банк</t>
        </is>
      </c>
    </row>
    <row r="8">
      <c r="A8" s="11" t="inlineStr">
        <is>
          <t>Прочие доходы</t>
        </is>
      </c>
      <c r="B8" s="11" t="inlineStr">
        <is>
          <t>Доход</t>
        </is>
      </c>
      <c r="G8" s="11" t="inlineStr">
        <is>
          <t>Карта</t>
        </is>
      </c>
    </row>
    <row r="9">
      <c r="A9" s="13" t="inlineStr">
        <is>
          <t>Аренда</t>
        </is>
      </c>
      <c r="B9" s="13" t="inlineStr">
        <is>
          <t>Расход</t>
        </is>
      </c>
    </row>
    <row r="10">
      <c r="A10" s="11" t="inlineStr">
        <is>
          <t>Расходники</t>
        </is>
      </c>
      <c r="B10" s="11" t="inlineStr">
        <is>
          <t>Расход</t>
        </is>
      </c>
    </row>
    <row r="11">
      <c r="A11" s="13" t="inlineStr">
        <is>
          <t>ПО</t>
        </is>
      </c>
      <c r="B11" s="13" t="inlineStr">
        <is>
          <t>Расход</t>
        </is>
      </c>
    </row>
    <row r="12">
      <c r="A12" s="11" t="inlineStr">
        <is>
          <t>Коммуналка</t>
        </is>
      </c>
      <c r="B12" s="11" t="inlineStr">
        <is>
          <t>Расход</t>
        </is>
      </c>
    </row>
    <row r="13">
      <c r="A13" s="13" t="inlineStr">
        <is>
          <t>Поездки</t>
        </is>
      </c>
      <c r="B13" s="13" t="inlineStr">
        <is>
          <t>Расход</t>
        </is>
      </c>
    </row>
    <row r="14">
      <c r="A14" s="11" t="inlineStr">
        <is>
          <t>Маркетинг</t>
        </is>
      </c>
      <c r="B14" s="11" t="inlineStr">
        <is>
          <t>Расход</t>
        </is>
      </c>
    </row>
    <row r="15">
      <c r="A15" s="13" t="inlineStr">
        <is>
          <t>Банковские комиссии</t>
        </is>
      </c>
      <c r="B15" s="13" t="inlineStr">
        <is>
          <t>Расход</t>
        </is>
      </c>
    </row>
    <row r="16">
      <c r="A16" s="11" t="inlineStr">
        <is>
          <t>Страховка</t>
        </is>
      </c>
      <c r="B16" s="11" t="inlineStr">
        <is>
          <t>Расход</t>
        </is>
      </c>
    </row>
    <row r="17">
      <c r="A17" s="13" t="inlineStr">
        <is>
          <t>Прочий расход</t>
        </is>
      </c>
      <c r="B17" s="13" t="inlineStr">
        <is>
          <t>Расход</t>
        </is>
      </c>
    </row>
    <row r="18"/>
    <row r="19">
      <c r="A19" s="8" t="inlineStr">
        <is>
          <t>Отметьте каждую категорию как Доход или Расход — сводка делит по этому.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2026-06-15T09:19:47Z</dcterms:created>
  <dcterms:modified xsi:type="dcterms:W3CDTF">2026-06-15T09:19:47Z</dcterms:modified>
</cp:coreProperties>
</file>