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Остатки" sheetId="1" state="visible" r:id="rId1"/>
    <sheet name="Заявки" sheetId="2" state="visible" r:id="rId2"/>
    <sheet name="Списки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Учёт отгулов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Остатки отгулов</t>
        </is>
      </c>
    </row>
    <row r="4">
      <c r="A4" s="5" t="inlineStr">
        <is>
          <t>Дни на сотрудника. «Использовано» считает только одобренные заявки; остальное вычисляется.</t>
        </is>
      </c>
    </row>
    <row r="5"/>
    <row r="6">
      <c r="A6" s="6" t="inlineStr">
        <is>
          <t>Сотрудников</t>
        </is>
      </c>
      <c r="B6" s="7">
        <f>COUNTA($A$10:$A$25)</f>
        <v/>
      </c>
      <c r="C6" s="6" t="inlineStr">
        <is>
          <t>Положено дней</t>
        </is>
      </c>
      <c r="D6" s="8">
        <f>SUM($C$10:$C$25)</f>
        <v/>
      </c>
      <c r="E6" s="6" t="inlineStr">
        <is>
          <t>Использовано дней</t>
        </is>
      </c>
      <c r="F6" s="8">
        <f>SUM($D$10:$D$25)</f>
        <v/>
      </c>
    </row>
    <row r="7"/>
    <row r="8"/>
    <row r="9" ht="20" customHeight="1">
      <c r="A9" s="9" t="inlineStr">
        <is>
          <t>Сотрудник</t>
        </is>
      </c>
      <c r="B9" s="9" t="inlineStr">
        <is>
          <t>Отдел</t>
        </is>
      </c>
      <c r="C9" s="9" t="inlineStr">
        <is>
          <t>Положено</t>
        </is>
      </c>
      <c r="D9" s="9" t="inlineStr">
        <is>
          <t>Использовано</t>
        </is>
      </c>
      <c r="E9" s="9" t="inlineStr">
        <is>
          <t>Остаток</t>
        </is>
      </c>
      <c r="F9" s="9" t="inlineStr">
        <is>
          <t>% исполнения</t>
        </is>
      </c>
    </row>
    <row r="10">
      <c r="A10" s="10" t="inlineStr">
        <is>
          <t>Дана Рид</t>
        </is>
      </c>
      <c r="B10" s="10" t="inlineStr">
        <is>
          <t>Дизайн</t>
        </is>
      </c>
      <c r="C10" s="11" t="n">
        <v>25</v>
      </c>
      <c r="D10" s="11">
        <f>SUMIFS('Заявки'!$E:$E,'Заявки'!$A:$A,$A10,'Заявки'!$F:$F,"Одобрено")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Ли Парк</t>
        </is>
      </c>
      <c r="B11" s="13" t="inlineStr">
        <is>
          <t>Разработка</t>
        </is>
      </c>
      <c r="C11" s="14" t="n">
        <v>25</v>
      </c>
      <c r="D11" s="14">
        <f>SUMIFS('Заявки'!$E:$E,'Заявки'!$A:$A,$A11,'Заявки'!$F:$F,"Одобрено")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Сэм Ортис</t>
        </is>
      </c>
      <c r="B12" s="10" t="inlineStr">
        <is>
          <t>Разработка</t>
        </is>
      </c>
      <c r="C12" s="11" t="n">
        <v>22</v>
      </c>
      <c r="D12" s="11">
        <f>SUMIFS('Заявки'!$E:$E,'Заявки'!$A:$A,$A12,'Заявки'!$F:$F,"Одобрено")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Алекс Ким</t>
        </is>
      </c>
      <c r="B13" s="13" t="inlineStr">
        <is>
          <t>Маркетинг</t>
        </is>
      </c>
      <c r="C13" s="14" t="n">
        <v>22</v>
      </c>
      <c r="D13" s="14">
        <f>SUMIFS('Заявки'!$E:$E,'Заявки'!$A:$A,$A13,'Заявки'!$F:$F,"Одобрено")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Робин Вейл</t>
        </is>
      </c>
      <c r="B14" s="10" t="inlineStr">
        <is>
          <t>Разработка</t>
        </is>
      </c>
      <c r="C14" s="11" t="n">
        <v>25</v>
      </c>
      <c r="D14" s="11">
        <f>SUMIFS('Заявки'!$E:$E,'Заявки'!$A:$A,$A14,'Заявки'!$F:$F,"Одобрено")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Майя Лейн</t>
        </is>
      </c>
      <c r="B15" s="13" t="inlineStr">
        <is>
          <t>Дизайн</t>
        </is>
      </c>
      <c r="C15" s="14" t="n">
        <v>22</v>
      </c>
      <c r="D15" s="14">
        <f>SUMIFS('Заявки'!$E:$E,'Заявки'!$A:$A,$A15,'Заявки'!$F:$F,"Одобрено")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Джордан Прайс</t>
        </is>
      </c>
      <c r="B16" s="10" t="inlineStr">
        <is>
          <t>Операции</t>
        </is>
      </c>
      <c r="C16" s="11" t="n">
        <v>20</v>
      </c>
      <c r="D16" s="11">
        <f>SUMIFS('Заявки'!$E:$E,'Заявки'!$A:$A,$A16,'Заявки'!$F:$F,"Одобрено")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Крис Дойл</t>
        </is>
      </c>
      <c r="B17" s="13" t="inlineStr">
        <is>
          <t>Операции</t>
        </is>
      </c>
      <c r="C17" s="14" t="n">
        <v>20</v>
      </c>
      <c r="D17" s="14">
        <f>SUMIFS('Заявки'!$E:$E,'Заявки'!$A:$A,$A17,'Заявки'!$F:$F,"Одобрено")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SUMIFS('Заявки'!$E:$E,'Заявки'!$A:$A,$A18,'Заявки'!$F:$F,"Одобрено")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SUMIFS('Заявки'!$E:$E,'Заявки'!$A:$A,$A19,'Заявки'!$F:$F,"Одобрено")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SUMIFS('Заявки'!$E:$E,'Заявки'!$A:$A,$A20,'Заявки'!$F:$F,"Одобрено")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SUMIFS('Заявки'!$E:$E,'Заявки'!$A:$A,$A21,'Заявки'!$F:$F,"Одобрено")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SUMIFS('Заявки'!$E:$E,'Заявки'!$A:$A,$A22,'Заявки'!$F:$F,"Одобрено")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SUMIFS('Заявки'!$E:$E,'Заявки'!$A:$A,$A23,'Заявки'!$F:$F,"Одобрено")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SUMIFS('Заявки'!$E:$E,'Заявки'!$A:$A,$A24,'Заявки'!$F:$F,"Одобрено")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SUMIFS('Заявки'!$E:$E,'Заявки'!$A:$A,$A25,'Заявки'!$F:$F,"Одобрено")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Учёт отгулов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Заявки на отсутствие</t>
        </is>
      </c>
    </row>
    <row r="4">
      <c r="A4" s="5" t="inlineStr">
        <is>
          <t>Одна строка на заявку. Из остатка вычитаются только одобренные строки.</t>
        </is>
      </c>
    </row>
    <row r="5"/>
    <row r="6">
      <c r="A6" s="6" t="inlineStr">
        <is>
          <t>Заявки</t>
        </is>
      </c>
      <c r="B6" s="7">
        <f>COUNTA($A$10:$A$60)</f>
        <v/>
      </c>
      <c r="C6" s="6" t="inlineStr">
        <is>
          <t>Одобрено дней</t>
        </is>
      </c>
      <c r="D6" s="8">
        <f>SUMIF($F$10:$F$60,"Одобрено",$E$10:$E$60)</f>
        <v/>
      </c>
      <c r="E6" s="6" t="inlineStr">
        <is>
          <t>Ожидает</t>
        </is>
      </c>
      <c r="F6" s="7">
        <f>COUNTIF($F$10:$F$60,"Ожидает")</f>
        <v/>
      </c>
    </row>
    <row r="7"/>
    <row r="8"/>
    <row r="9" ht="20" customHeight="1">
      <c r="A9" s="9" t="inlineStr">
        <is>
          <t>Сотрудник</t>
        </is>
      </c>
      <c r="B9" s="9" t="inlineStr">
        <is>
          <t>Тип</t>
        </is>
      </c>
      <c r="C9" s="9" t="inlineStr">
        <is>
          <t>Начало</t>
        </is>
      </c>
      <c r="D9" s="9" t="inlineStr">
        <is>
          <t>Конец</t>
        </is>
      </c>
      <c r="E9" s="9" t="inlineStr">
        <is>
          <t>Дней</t>
        </is>
      </c>
      <c r="F9" s="9" t="inlineStr">
        <is>
          <t>Статус</t>
        </is>
      </c>
      <c r="G9" s="9" t="inlineStr">
        <is>
          <t>Заметки</t>
        </is>
      </c>
    </row>
    <row r="10">
      <c r="A10" s="10" t="inlineStr">
        <is>
          <t>Дана Рид</t>
        </is>
      </c>
      <c r="B10" s="10" t="inlineStr">
        <is>
          <t>Отпуск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Одобрено</t>
        </is>
      </c>
      <c r="G10" s="10" t="n"/>
    </row>
    <row r="11">
      <c r="A11" s="13" t="inlineStr">
        <is>
          <t>Ли Парк</t>
        </is>
      </c>
      <c r="B11" s="13" t="inlineStr">
        <is>
          <t>Больничный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Одобрено</t>
        </is>
      </c>
      <c r="G11" s="13" t="n"/>
    </row>
    <row r="12">
      <c r="A12" s="10" t="inlineStr">
        <is>
          <t>Сэм Ортис</t>
        </is>
      </c>
      <c r="B12" s="10" t="inlineStr">
        <is>
          <t>Отпуск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Одобрено</t>
        </is>
      </c>
      <c r="G12" s="10" t="n"/>
    </row>
    <row r="13">
      <c r="A13" s="13" t="inlineStr">
        <is>
          <t>Алекс Ким</t>
        </is>
      </c>
      <c r="B13" s="13" t="inlineStr">
        <is>
          <t>Личное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Одобрено</t>
        </is>
      </c>
      <c r="G13" s="13" t="n"/>
    </row>
    <row r="14">
      <c r="A14" s="10" t="inlineStr">
        <is>
          <t>Робин Вейл</t>
        </is>
      </c>
      <c r="B14" s="10" t="inlineStr">
        <is>
          <t>Отпуск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Одобрено</t>
        </is>
      </c>
      <c r="G14" s="10" t="inlineStr">
        <is>
          <t>Летний отпуск</t>
        </is>
      </c>
    </row>
    <row r="15">
      <c r="A15" s="13" t="inlineStr">
        <is>
          <t>Майя Лейн</t>
        </is>
      </c>
      <c r="B15" s="13" t="inlineStr">
        <is>
          <t>Больничный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Одобрено</t>
        </is>
      </c>
      <c r="G15" s="13" t="n"/>
    </row>
    <row r="16">
      <c r="A16" s="10" t="inlineStr">
        <is>
          <t>Дана Рид</t>
        </is>
      </c>
      <c r="B16" s="10" t="inlineStr">
        <is>
          <t>Отпуск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Ожидает</t>
        </is>
      </c>
      <c r="G16" s="10" t="inlineStr">
        <is>
          <t>Ждёт согласования</t>
        </is>
      </c>
    </row>
    <row r="17">
      <c r="A17" s="13" t="inlineStr">
        <is>
          <t>Джордан Прайс</t>
        </is>
      </c>
      <c r="B17" s="13" t="inlineStr">
        <is>
          <t>Личное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Ожидает</t>
        </is>
      </c>
      <c r="G17" s="13" t="n"/>
    </row>
    <row r="18">
      <c r="A18" s="10" t="inlineStr">
        <is>
          <t>Крис Дойл</t>
        </is>
      </c>
      <c r="B18" s="10" t="inlineStr">
        <is>
          <t>Без оплаты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Отказ</t>
        </is>
      </c>
      <c r="G18" s="10" t="inlineStr">
        <is>
          <t>Совпадает с запуском</t>
        </is>
      </c>
    </row>
    <row r="19">
      <c r="A19" s="13" t="inlineStr">
        <is>
          <t>Сэм Ортис</t>
        </is>
      </c>
      <c r="B19" s="13" t="inlineStr">
        <is>
          <t>Больничный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Одобрено</t>
        </is>
      </c>
      <c r="G19" s="13" t="n"/>
    </row>
    <row r="20">
      <c r="A20" s="10" t="inlineStr">
        <is>
          <t>Ли Парк</t>
        </is>
      </c>
      <c r="B20" s="10" t="inlineStr">
        <is>
          <t>Отпуск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Ожидает</t>
        </is>
      </c>
      <c r="G20" s="10" t="n"/>
    </row>
    <row r="21">
      <c r="A21" s="13" t="inlineStr">
        <is>
          <t>Майя Лейн</t>
        </is>
      </c>
      <c r="B21" s="13" t="inlineStr">
        <is>
          <t>Личное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Одобрено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$F10="Одобрено"</formula>
    </cfRule>
    <cfRule type="expression" priority="2" dxfId="3">
      <formula>$F10="Отказ"</formula>
    </cfRule>
    <cfRule type="expression" priority="3" dxfId="1">
      <formula>$F10="Ожидает"</formula>
    </cfRule>
  </conditionalFormatting>
  <dataValidations count="3">
    <dataValidation sqref="A10:A60" showDropDown="0" showInputMessage="0" showErrorMessage="1" allowBlank="1" type="list">
      <formula1>'Остатки'!$A$10:$A$25</formula1>
    </dataValidation>
    <dataValidation sqref="B10:B60" showDropDown="0" showInputMessage="0" showErrorMessage="1" allowBlank="1" type="list">
      <formula1>'Списки'!$A$3:$A$7</formula1>
    </dataValidation>
    <dataValidation sqref="F10:F60" showDropDown="0" showInputMessage="0" showErrorMessage="1" allowBlank="1" type="list">
      <formula1>'Списки'!$B$3:$B$5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Учёт отгулов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Тип</t>
        </is>
      </c>
      <c r="B2" s="9" t="inlineStr">
        <is>
          <t>Статус</t>
        </is>
      </c>
    </row>
    <row r="3">
      <c r="A3" s="10" t="inlineStr">
        <is>
          <t>Отпуск</t>
        </is>
      </c>
      <c r="B3" s="10" t="inlineStr">
        <is>
          <t>Ожидает</t>
        </is>
      </c>
    </row>
    <row r="4">
      <c r="A4" s="13" t="inlineStr">
        <is>
          <t>Больничный</t>
        </is>
      </c>
      <c r="B4" s="13" t="inlineStr">
        <is>
          <t>Одобрено</t>
        </is>
      </c>
    </row>
    <row r="5">
      <c r="A5" s="10" t="inlineStr">
        <is>
          <t>Личное</t>
        </is>
      </c>
      <c r="B5" s="10" t="inlineStr">
        <is>
          <t>Отказ</t>
        </is>
      </c>
    </row>
    <row r="6">
      <c r="A6" s="13" t="inlineStr">
        <is>
          <t>Без оплаты</t>
        </is>
      </c>
      <c r="B6" s="13" t="n"/>
    </row>
    <row r="7">
      <c r="A7" s="10" t="inlineStr">
        <is>
          <t>Прочее</t>
        </is>
      </c>
      <c r="B7" s="10" t="n"/>
    </row>
    <row r="8"/>
    <row r="9">
      <c r="A9" s="18" t="inlineStr">
        <is>
          <t>Измените виды отсутствий и статусы здесь — оба списка берут значения отсюда.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2026-06-15T09:19:47Z</dcterms:created>
  <dcterms:modified xsi:type="dcterms:W3CDTF">2026-06-15T09:19:47Z</dcterms:modified>
</cp:coreProperties>
</file>