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Özet" sheetId="1" state="visible" r:id="rId1"/>
    <sheet name="Hareketler" sheetId="2" state="visible" r:id="rId2"/>
    <sheet name="Kategoril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&quot;₺&quot;#,##0.0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Defter tutma şablonu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Defter — Panel</t>
        </is>
      </c>
    </row>
    <row r="4">
      <c r="A4" s="5" t="inlineStr">
        <is>
          <t>Etkin ayı seçin, hareketleri İşlemler sayfasına girin ve sayıları burada okuyun.</t>
        </is>
      </c>
    </row>
    <row r="5"/>
    <row r="6">
      <c r="A6" s="6" t="inlineStr">
        <is>
          <t>Aktif ay (aydan herhangi bir tarih)</t>
        </is>
      </c>
      <c r="B6" s="7" t="n">
        <v>46174</v>
      </c>
    </row>
    <row r="7"/>
    <row r="8">
      <c r="A8" s="8" t="inlineStr">
        <is>
          <t>Gelir (ay)</t>
        </is>
      </c>
      <c r="C8" s="8" t="inlineStr">
        <is>
          <t>Giderler (ay)</t>
        </is>
      </c>
      <c r="E8" s="8" t="inlineStr">
        <is>
          <t>Net (ay)</t>
        </is>
      </c>
    </row>
    <row r="9">
      <c r="A9" s="9">
        <f>SUMIFS('Hareketler'!$E:$E,'Hareketler'!$D:$D,"Gelir",'Hareketler'!$A:$A,"&gt;="&amp;EOMONTH($B$6,-1)+1,'Hareketler'!$A:$A,"&lt;="&amp;EOMONTH($B$6,0))</f>
        <v/>
      </c>
      <c r="C9" s="9">
        <f>SUMIFS('Hareketler'!$E:$E,'Hareketler'!$D:$D,"Gider",'Hareketler'!$A:$A,"&gt;="&amp;EOMONTH($B$6,-1)+1,'Hareketler'!$A:$A,"&lt;="&amp;EOMONTH($B$6,0))</f>
        <v/>
      </c>
      <c r="E9" s="9">
        <f>A9-C9</f>
        <v/>
      </c>
    </row>
    <row r="10"/>
    <row r="11" ht="20" customHeight="1">
      <c r="A11" s="10" t="inlineStr">
        <is>
          <t>Kategori</t>
        </is>
      </c>
      <c r="B11" s="10" t="inlineStr">
        <is>
          <t>Tür</t>
        </is>
      </c>
      <c r="C11" s="10" t="inlineStr">
        <is>
          <t>Bu ay</t>
        </is>
      </c>
      <c r="D11" s="10" t="inlineStr">
        <is>
          <t>Yıl başından bu yana</t>
        </is>
      </c>
    </row>
    <row r="12">
      <c r="A12" s="11">
        <f>'Kategoriler'!A6</f>
        <v/>
      </c>
      <c r="B12" s="11">
        <f>IFERROR(VLOOKUP($A12,'Kategoriler'!$A:$B,2,FALSE),"")</f>
        <v/>
      </c>
      <c r="C12" s="12">
        <f>SUMIFS('Hareketler'!$E:$E,'Hareketler'!$C:$C,$A12,'Hareketler'!$A:$A,"&gt;="&amp;EOMONTH($B$6,-1)+1,'Hareketler'!$A:$A,"&lt;="&amp;EOMONTH($B$6,0))</f>
        <v/>
      </c>
      <c r="D12" s="12">
        <f>SUMIFS('Hareketler'!$E:$E,'Hareketler'!$C:$C,$A12,'Hareketler'!$A:$A,"&gt;="&amp;DATE(YEAR($B$6),1,1),'Hareketler'!$A:$A,"&lt;="&amp;EOMONTH($B$6,0))</f>
        <v/>
      </c>
    </row>
    <row r="13">
      <c r="A13" s="13">
        <f>'Kategoriler'!A7</f>
        <v/>
      </c>
      <c r="B13" s="13">
        <f>IFERROR(VLOOKUP($A13,'Kategoriler'!$A:$B,2,FALSE),"")</f>
        <v/>
      </c>
      <c r="C13" s="14">
        <f>SUMIFS('Hareketler'!$E:$E,'Hareketler'!$C:$C,$A13,'Hareketler'!$A:$A,"&gt;="&amp;EOMONTH($B$6,-1)+1,'Hareketler'!$A:$A,"&lt;="&amp;EOMONTH($B$6,0))</f>
        <v/>
      </c>
      <c r="D13" s="14">
        <f>SUMIFS('Hareketler'!$E:$E,'Hareketler'!$C:$C,$A13,'Hareketler'!$A:$A,"&gt;="&amp;DATE(YEAR($B$6),1,1),'Hareketler'!$A:$A,"&lt;="&amp;EOMONTH($B$6,0))</f>
        <v/>
      </c>
    </row>
    <row r="14">
      <c r="A14" s="11">
        <f>'Kategoriler'!A8</f>
        <v/>
      </c>
      <c r="B14" s="11">
        <f>IFERROR(VLOOKUP($A14,'Kategoriler'!$A:$B,2,FALSE),"")</f>
        <v/>
      </c>
      <c r="C14" s="12">
        <f>SUMIFS('Hareketler'!$E:$E,'Hareketler'!$C:$C,$A14,'Hareketler'!$A:$A,"&gt;="&amp;EOMONTH($B$6,-1)+1,'Hareketler'!$A:$A,"&lt;="&amp;EOMONTH($B$6,0))</f>
        <v/>
      </c>
      <c r="D14" s="12">
        <f>SUMIFS('Hareketler'!$E:$E,'Hareketler'!$C:$C,$A14,'Hareketler'!$A:$A,"&gt;="&amp;DATE(YEAR($B$6),1,1),'Hareketler'!$A:$A,"&lt;="&amp;EOMONTH($B$6,0))</f>
        <v/>
      </c>
    </row>
    <row r="15">
      <c r="A15" s="13">
        <f>'Kategoriler'!A9</f>
        <v/>
      </c>
      <c r="B15" s="13">
        <f>IFERROR(VLOOKUP($A15,'Kategoriler'!$A:$B,2,FALSE),"")</f>
        <v/>
      </c>
      <c r="C15" s="14">
        <f>SUMIFS('Hareketler'!$E:$E,'Hareketler'!$C:$C,$A15,'Hareketler'!$A:$A,"&gt;="&amp;EOMONTH($B$6,-1)+1,'Hareketler'!$A:$A,"&lt;="&amp;EOMONTH($B$6,0))</f>
        <v/>
      </c>
      <c r="D15" s="14">
        <f>SUMIFS('Hareketler'!$E:$E,'Hareketler'!$C:$C,$A15,'Hareketler'!$A:$A,"&gt;="&amp;DATE(YEAR($B$6),1,1),'Hareketler'!$A:$A,"&lt;="&amp;EOMONTH($B$6,0))</f>
        <v/>
      </c>
    </row>
    <row r="16">
      <c r="A16" s="11">
        <f>'Kategoriler'!A10</f>
        <v/>
      </c>
      <c r="B16" s="11">
        <f>IFERROR(VLOOKUP($A16,'Kategoriler'!$A:$B,2,FALSE),"")</f>
        <v/>
      </c>
      <c r="C16" s="12">
        <f>SUMIFS('Hareketler'!$E:$E,'Hareketler'!$C:$C,$A16,'Hareketler'!$A:$A,"&gt;="&amp;EOMONTH($B$6,-1)+1,'Hareketler'!$A:$A,"&lt;="&amp;EOMONTH($B$6,0))</f>
        <v/>
      </c>
      <c r="D16" s="12">
        <f>SUMIFS('Hareketler'!$E:$E,'Hareketler'!$C:$C,$A16,'Hareketler'!$A:$A,"&gt;="&amp;DATE(YEAR($B$6),1,1),'Hareketler'!$A:$A,"&lt;="&amp;EOMONTH($B$6,0))</f>
        <v/>
      </c>
    </row>
    <row r="17">
      <c r="A17" s="13">
        <f>'Kategoriler'!A11</f>
        <v/>
      </c>
      <c r="B17" s="13">
        <f>IFERROR(VLOOKUP($A17,'Kategoriler'!$A:$B,2,FALSE),"")</f>
        <v/>
      </c>
      <c r="C17" s="14">
        <f>SUMIFS('Hareketler'!$E:$E,'Hareketler'!$C:$C,$A17,'Hareketler'!$A:$A,"&gt;="&amp;EOMONTH($B$6,-1)+1,'Hareketler'!$A:$A,"&lt;="&amp;EOMONTH($B$6,0))</f>
        <v/>
      </c>
      <c r="D17" s="14">
        <f>SUMIFS('Hareketler'!$E:$E,'Hareketler'!$C:$C,$A17,'Hareketler'!$A:$A,"&gt;="&amp;DATE(YEAR($B$6),1,1),'Hareketler'!$A:$A,"&lt;="&amp;EOMONTH($B$6,0))</f>
        <v/>
      </c>
    </row>
    <row r="18">
      <c r="A18" s="11">
        <f>'Kategoriler'!A12</f>
        <v/>
      </c>
      <c r="B18" s="11">
        <f>IFERROR(VLOOKUP($A18,'Kategoriler'!$A:$B,2,FALSE),"")</f>
        <v/>
      </c>
      <c r="C18" s="12">
        <f>SUMIFS('Hareketler'!$E:$E,'Hareketler'!$C:$C,$A18,'Hareketler'!$A:$A,"&gt;="&amp;EOMONTH($B$6,-1)+1,'Hareketler'!$A:$A,"&lt;="&amp;EOMONTH($B$6,0))</f>
        <v/>
      </c>
      <c r="D18" s="12">
        <f>SUMIFS('Hareketler'!$E:$E,'Hareketler'!$C:$C,$A18,'Hareketler'!$A:$A,"&gt;="&amp;DATE(YEAR($B$6),1,1),'Hareketler'!$A:$A,"&lt;="&amp;EOMONTH($B$6,0))</f>
        <v/>
      </c>
    </row>
    <row r="19">
      <c r="A19" s="13">
        <f>'Kategoriler'!A13</f>
        <v/>
      </c>
      <c r="B19" s="13">
        <f>IFERROR(VLOOKUP($A19,'Kategoriler'!$A:$B,2,FALSE),"")</f>
        <v/>
      </c>
      <c r="C19" s="14">
        <f>SUMIFS('Hareketler'!$E:$E,'Hareketler'!$C:$C,$A19,'Hareketler'!$A:$A,"&gt;="&amp;EOMONTH($B$6,-1)+1,'Hareketler'!$A:$A,"&lt;="&amp;EOMONTH($B$6,0))</f>
        <v/>
      </c>
      <c r="D19" s="14">
        <f>SUMIFS('Hareketler'!$E:$E,'Hareketler'!$C:$C,$A19,'Hareketler'!$A:$A,"&gt;="&amp;DATE(YEAR($B$6),1,1),'Hareketler'!$A:$A,"&lt;="&amp;EOMONTH($B$6,0))</f>
        <v/>
      </c>
    </row>
    <row r="20">
      <c r="A20" s="11">
        <f>'Kategoriler'!A14</f>
        <v/>
      </c>
      <c r="B20" s="11">
        <f>IFERROR(VLOOKUP($A20,'Kategoriler'!$A:$B,2,FALSE),"")</f>
        <v/>
      </c>
      <c r="C20" s="12">
        <f>SUMIFS('Hareketler'!$E:$E,'Hareketler'!$C:$C,$A20,'Hareketler'!$A:$A,"&gt;="&amp;EOMONTH($B$6,-1)+1,'Hareketler'!$A:$A,"&lt;="&amp;EOMONTH($B$6,0))</f>
        <v/>
      </c>
      <c r="D20" s="12">
        <f>SUMIFS('Hareketler'!$E:$E,'Hareketler'!$C:$C,$A20,'Hareketler'!$A:$A,"&gt;="&amp;DATE(YEAR($B$6),1,1),'Hareketler'!$A:$A,"&lt;="&amp;EOMONTH($B$6,0))</f>
        <v/>
      </c>
    </row>
    <row r="21">
      <c r="A21" s="13">
        <f>'Kategoriler'!A15</f>
        <v/>
      </c>
      <c r="B21" s="13">
        <f>IFERROR(VLOOKUP($A21,'Kategoriler'!$A:$B,2,FALSE),"")</f>
        <v/>
      </c>
      <c r="C21" s="14">
        <f>SUMIFS('Hareketler'!$E:$E,'Hareketler'!$C:$C,$A21,'Hareketler'!$A:$A,"&gt;="&amp;EOMONTH($B$6,-1)+1,'Hareketler'!$A:$A,"&lt;="&amp;EOMONTH($B$6,0))</f>
        <v/>
      </c>
      <c r="D21" s="14">
        <f>SUMIFS('Hareketler'!$E:$E,'Hareketler'!$C:$C,$A21,'Hareketler'!$A:$A,"&gt;="&amp;DATE(YEAR($B$6),1,1),'Hareketler'!$A:$A,"&lt;="&amp;EOMONTH($B$6,0))</f>
        <v/>
      </c>
    </row>
    <row r="22">
      <c r="A22" s="11">
        <f>'Kategoriler'!A16</f>
        <v/>
      </c>
      <c r="B22" s="11">
        <f>IFERROR(VLOOKUP($A22,'Kategoriler'!$A:$B,2,FALSE),"")</f>
        <v/>
      </c>
      <c r="C22" s="12">
        <f>SUMIFS('Hareketler'!$E:$E,'Hareketler'!$C:$C,$A22,'Hareketler'!$A:$A,"&gt;="&amp;EOMONTH($B$6,-1)+1,'Hareketler'!$A:$A,"&lt;="&amp;EOMONTH($B$6,0))</f>
        <v/>
      </c>
      <c r="D22" s="12">
        <f>SUMIFS('Hareketler'!$E:$E,'Hareketler'!$C:$C,$A22,'Hareketler'!$A:$A,"&gt;="&amp;DATE(YEAR($B$6),1,1),'Hareketler'!$A:$A,"&lt;="&amp;EOMONTH($B$6,0))</f>
        <v/>
      </c>
    </row>
    <row r="23">
      <c r="A23" s="13">
        <f>'Kategoriler'!A17</f>
        <v/>
      </c>
      <c r="B23" s="13">
        <f>IFERROR(VLOOKUP($A23,'Kategoriler'!$A:$B,2,FALSE),"")</f>
        <v/>
      </c>
      <c r="C23" s="14">
        <f>SUMIFS('Hareketler'!$E:$E,'Hareketler'!$C:$C,$A23,'Hareketler'!$A:$A,"&gt;="&amp;EOMONTH($B$6,-1)+1,'Hareketler'!$A:$A,"&lt;="&amp;EOMONTH($B$6,0))</f>
        <v/>
      </c>
      <c r="D23" s="14">
        <f>SUMIFS('Hareketler'!$E:$E,'Hareketler'!$C:$C,$A23,'Hareketler'!$A:$A,"&gt;="&amp;DATE(YEAR($B$6),1,1),'Hareketler'!$A:$A,"&lt;="&amp;EOMONTH($B$6,0))</f>
        <v/>
      </c>
    </row>
    <row r="24">
      <c r="A24" s="15" t="inlineStr">
        <is>
          <t>Toplam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Hesap bakiyeleri</t>
        </is>
      </c>
    </row>
    <row r="28" ht="20" customHeight="1">
      <c r="A28" s="10" t="inlineStr">
        <is>
          <t>Hesap</t>
        </is>
      </c>
      <c r="B28" s="10" t="inlineStr">
        <is>
          <t>Bakiye</t>
        </is>
      </c>
    </row>
    <row r="29">
      <c r="A29" s="11">
        <f>'Kategoriler'!G6</f>
        <v/>
      </c>
      <c r="B29" s="12">
        <f>SUMIFS('Hareketler'!$E:$E,'Hareketler'!$F:$F,$A29,'Hareketler'!$D:$D,"Gelir")-SUMIFS('Hareketler'!$E:$E,'Hareketler'!$F:$F,$A29,'Hareketler'!$D:$D,"Gider")</f>
        <v/>
      </c>
    </row>
    <row r="30">
      <c r="A30" s="13">
        <f>'Kategoriler'!G7</f>
        <v/>
      </c>
      <c r="B30" s="14">
        <f>SUMIFS('Hareketler'!$E:$E,'Hareketler'!$F:$F,$A30,'Hareketler'!$D:$D,"Gelir")-SUMIFS('Hareketler'!$E:$E,'Hareketler'!$F:$F,$A30,'Hareketler'!$D:$D,"Gider")</f>
        <v/>
      </c>
    </row>
    <row r="31">
      <c r="A31" s="11">
        <f>'Kategoriler'!G8</f>
        <v/>
      </c>
      <c r="B31" s="12">
        <f>SUMIFS('Hareketler'!$E:$E,'Hareketler'!$F:$F,$A31,'Hareketler'!$D:$D,"Gelir")-SUMIFS('Hareketler'!$E:$E,'Hareketler'!$F:$F,$A31,'Hareketler'!$D:$D,"Gider")</f>
        <v/>
      </c>
    </row>
    <row r="32"/>
    <row r="33">
      <c r="A33" s="8" t="inlineStr">
        <is>
          <t>Bakiye = o hesaba kaydedilen gelir eksi gider (tüm zamanlar).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Defter tutma şablonu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Hareketler</t>
        </is>
      </c>
    </row>
    <row r="4">
      <c r="A4" s="5" t="inlineStr">
        <is>
          <t>Her hareket için bir satır. Kategori, Tür ve Hesap açılır menüdür.</t>
        </is>
      </c>
    </row>
    <row r="5" ht="20" customHeight="1">
      <c r="A5" s="10" t="inlineStr">
        <is>
          <t>Tarih</t>
        </is>
      </c>
      <c r="B5" s="10" t="inlineStr">
        <is>
          <t>Açıklama</t>
        </is>
      </c>
      <c r="C5" s="10" t="inlineStr">
        <is>
          <t>Kategori</t>
        </is>
      </c>
      <c r="D5" s="10" t="inlineStr">
        <is>
          <t>Tür</t>
        </is>
      </c>
      <c r="E5" s="10" t="inlineStr">
        <is>
          <t>Tutar</t>
        </is>
      </c>
      <c r="F5" s="10" t="inlineStr">
        <is>
          <t>Hesap</t>
        </is>
      </c>
      <c r="G5" s="10" t="inlineStr">
        <is>
          <t>Notlar</t>
        </is>
      </c>
    </row>
    <row r="6">
      <c r="A6" s="18" t="n">
        <v>46174</v>
      </c>
      <c r="B6" s="11" t="inlineStr">
        <is>
          <t>Fatura — Acme Studio</t>
        </is>
      </c>
      <c r="C6" s="11" t="inlineStr">
        <is>
          <t>Satışlar</t>
        </is>
      </c>
      <c r="D6" s="11" t="inlineStr">
        <is>
          <t>Gelir</t>
        </is>
      </c>
      <c r="E6" s="12" t="n">
        <v>1200</v>
      </c>
      <c r="F6" s="11" t="inlineStr">
        <is>
          <t>Banka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Ofis kirası — Haziran</t>
        </is>
      </c>
      <c r="C7" s="13" t="inlineStr">
        <is>
          <t>Kira</t>
        </is>
      </c>
      <c r="D7" s="13" t="inlineStr">
        <is>
          <t>Gider</t>
        </is>
      </c>
      <c r="E7" s="14" t="n">
        <v>650</v>
      </c>
      <c r="F7" s="13" t="inlineStr">
        <is>
          <t>Banka</t>
        </is>
      </c>
      <c r="G7" s="13" t="n"/>
    </row>
    <row r="8">
      <c r="A8" s="18" t="n">
        <v>46176</v>
      </c>
      <c r="B8" s="11" t="inlineStr">
        <is>
          <t>Tasarım yazılımı aboneliği</t>
        </is>
      </c>
      <c r="C8" s="11" t="inlineStr">
        <is>
          <t>Yazılım</t>
        </is>
      </c>
      <c r="D8" s="11" t="inlineStr">
        <is>
          <t>Gider</t>
        </is>
      </c>
      <c r="E8" s="12" t="n">
        <v>42</v>
      </c>
      <c r="F8" s="11" t="inlineStr">
        <is>
          <t>Kart</t>
        </is>
      </c>
      <c r="G8" s="11" t="n"/>
    </row>
    <row r="9">
      <c r="A9" s="19" t="n">
        <v>46177</v>
      </c>
      <c r="B9" s="13" t="inlineStr">
        <is>
          <t>Danışmanlık — Bluefield Co</t>
        </is>
      </c>
      <c r="C9" s="13" t="inlineStr">
        <is>
          <t>Hizmetler</t>
        </is>
      </c>
      <c r="D9" s="13" t="inlineStr">
        <is>
          <t>Gelir</t>
        </is>
      </c>
      <c r="E9" s="14" t="n">
        <v>800</v>
      </c>
      <c r="F9" s="13" t="inlineStr">
        <is>
          <t>Banka</t>
        </is>
      </c>
      <c r="G9" s="13" t="n"/>
    </row>
    <row r="10">
      <c r="A10" s="18" t="n">
        <v>46178</v>
      </c>
      <c r="B10" s="11" t="inlineStr">
        <is>
          <t>Yazıcı kâğıdı ve mürekkep</t>
        </is>
      </c>
      <c r="C10" s="11" t="inlineStr">
        <is>
          <t>Sarf malzemeleri</t>
        </is>
      </c>
      <c r="D10" s="11" t="inlineStr">
        <is>
          <t>Gider</t>
        </is>
      </c>
      <c r="E10" s="12" t="n">
        <v>38</v>
      </c>
      <c r="F10" s="11" t="inlineStr">
        <is>
          <t>Kart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Elektrik</t>
        </is>
      </c>
      <c r="C11" s="13" t="inlineStr">
        <is>
          <t>Faturalar</t>
        </is>
      </c>
      <c r="D11" s="13" t="inlineStr">
        <is>
          <t>Gider</t>
        </is>
      </c>
      <c r="E11" s="14" t="n">
        <v>74</v>
      </c>
      <c r="F11" s="13" t="inlineStr">
        <is>
          <t>Banka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Müşteriye tren</t>
        </is>
      </c>
      <c r="C12" s="11" t="inlineStr">
        <is>
          <t>Seyahat</t>
        </is>
      </c>
      <c r="D12" s="11" t="inlineStr">
        <is>
          <t>Gider</t>
        </is>
      </c>
      <c r="E12" s="12" t="n">
        <v>28</v>
      </c>
      <c r="F12" s="11" t="inlineStr">
        <is>
          <t>Nakit</t>
        </is>
      </c>
      <c r="G12" s="11" t="n"/>
    </row>
    <row r="13">
      <c r="A13" s="19" t="n">
        <v>46183</v>
      </c>
      <c r="B13" s="13" t="inlineStr">
        <is>
          <t>Sosyal medya reklamı</t>
        </is>
      </c>
      <c r="C13" s="13" t="inlineStr">
        <is>
          <t>Pazarlama</t>
        </is>
      </c>
      <c r="D13" s="13" t="inlineStr">
        <is>
          <t>Gider</t>
        </is>
      </c>
      <c r="E13" s="14" t="n">
        <v>90</v>
      </c>
      <c r="F13" s="13" t="inlineStr">
        <is>
          <t>Kart</t>
        </is>
      </c>
      <c r="G13" s="13" t="n"/>
    </row>
    <row r="14">
      <c r="A14" s="18" t="n">
        <v>46185</v>
      </c>
      <c r="B14" s="11" t="inlineStr">
        <is>
          <t>Fatura — Northwind Labs</t>
        </is>
      </c>
      <c r="C14" s="11" t="inlineStr">
        <is>
          <t>Satışlar</t>
        </is>
      </c>
      <c r="D14" s="11" t="inlineStr">
        <is>
          <t>Gelir</t>
        </is>
      </c>
      <c r="E14" s="12" t="n">
        <v>1500</v>
      </c>
      <c r="F14" s="11" t="inlineStr">
        <is>
          <t>Banka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Aylık banka ücreti</t>
        </is>
      </c>
      <c r="C15" s="13" t="inlineStr">
        <is>
          <t>Banka masrafları</t>
        </is>
      </c>
      <c r="D15" s="13" t="inlineStr">
        <is>
          <t>Gider</t>
        </is>
      </c>
      <c r="E15" s="14" t="n">
        <v>12</v>
      </c>
      <c r="F15" s="13" t="inlineStr">
        <is>
          <t>Banka</t>
        </is>
      </c>
      <c r="G15" s="13" t="n"/>
    </row>
    <row r="16">
      <c r="A16" s="18" t="n">
        <v>46188</v>
      </c>
      <c r="B16" s="11" t="inlineStr">
        <is>
          <t>Tedarikçiden iade</t>
        </is>
      </c>
      <c r="C16" s="11" t="inlineStr">
        <is>
          <t>Diğer gelirler</t>
        </is>
      </c>
      <c r="D16" s="11" t="inlineStr">
        <is>
          <t>Gelir</t>
        </is>
      </c>
      <c r="E16" s="12" t="n">
        <v>45</v>
      </c>
      <c r="F16" s="11" t="inlineStr">
        <is>
          <t>Kart</t>
        </is>
      </c>
      <c r="G16" s="11" t="n"/>
    </row>
    <row r="17">
      <c r="A17" s="19" t="n">
        <v>46189</v>
      </c>
      <c r="B17" s="13" t="inlineStr">
        <is>
          <t>Ortak çalışma günlük geçişi</t>
        </is>
      </c>
      <c r="C17" s="13" t="inlineStr">
        <is>
          <t>Diğer gider</t>
        </is>
      </c>
      <c r="D17" s="13" t="inlineStr">
        <is>
          <t>Gider</t>
        </is>
      </c>
      <c r="E17" s="14" t="n">
        <v>22</v>
      </c>
      <c r="F17" s="13" t="inlineStr">
        <is>
          <t>Nakit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Gelir (tüm satırlar)</t>
        </is>
      </c>
      <c r="B62" s="20">
        <f>SUMIF($D$6:$D$60,"Gelir",$E$6:$E$60)</f>
        <v/>
      </c>
    </row>
    <row r="63">
      <c r="A63" s="6" t="inlineStr">
        <is>
          <t>Giderler (tüm satırlar)</t>
        </is>
      </c>
      <c r="B63" s="20">
        <f>SUMIF($D$6:$D$60,"Gider",$E$6:$E$60)</f>
        <v/>
      </c>
    </row>
  </sheetData>
  <conditionalFormatting sqref="A6:G60">
    <cfRule type="expression" priority="1" dxfId="1">
      <formula>$D6="Gelir"</formula>
    </cfRule>
  </conditionalFormatting>
  <dataValidations count="3">
    <dataValidation sqref="C6:C60" showDropDown="0" showInputMessage="0" showErrorMessage="1" allowBlank="1" type="list">
      <formula1>'Kategoriler'!$A$6:$A$30</formula1>
    </dataValidation>
    <dataValidation sqref="D6:D60" showDropDown="0" showInputMessage="0" showErrorMessage="1" allowBlank="1" type="list">
      <formula1>'Kategoriler'!$E$6:$E$7</formula1>
    </dataValidation>
    <dataValidation sqref="F6:F60" showDropDown="0" showInputMessage="0" showErrorMessage="1" allowBlank="1" type="list">
      <formula1>'Kategoriler'!$G$6:$G$12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Defter tutma şablonu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Kategoriler ve hesaplar</t>
        </is>
      </c>
    </row>
    <row r="4">
      <c r="A4" s="5" t="inlineStr">
        <is>
          <t>Bu listeleri düzenleyin — açılır menüler ve panel kendiliğinden güncellenir.</t>
        </is>
      </c>
    </row>
    <row r="5" ht="20" customHeight="1">
      <c r="A5" s="10" t="inlineStr">
        <is>
          <t>Kategori</t>
        </is>
      </c>
      <c r="B5" s="10" t="inlineStr">
        <is>
          <t>Tür</t>
        </is>
      </c>
      <c r="E5" s="10" t="inlineStr">
        <is>
          <t>Tür</t>
        </is>
      </c>
      <c r="G5" s="10" t="inlineStr">
        <is>
          <t>Hesap</t>
        </is>
      </c>
    </row>
    <row r="6">
      <c r="A6" s="11" t="inlineStr">
        <is>
          <t>Satışlar</t>
        </is>
      </c>
      <c r="B6" s="11" t="inlineStr">
        <is>
          <t>Gelir</t>
        </is>
      </c>
      <c r="E6" s="11" t="inlineStr">
        <is>
          <t>Gelir</t>
        </is>
      </c>
      <c r="G6" s="11" t="inlineStr">
        <is>
          <t>Nakit</t>
        </is>
      </c>
    </row>
    <row r="7">
      <c r="A7" s="13" t="inlineStr">
        <is>
          <t>Hizmetler</t>
        </is>
      </c>
      <c r="B7" s="13" t="inlineStr">
        <is>
          <t>Gelir</t>
        </is>
      </c>
      <c r="E7" s="13" t="inlineStr">
        <is>
          <t>Gider</t>
        </is>
      </c>
      <c r="G7" s="13" t="inlineStr">
        <is>
          <t>Banka</t>
        </is>
      </c>
    </row>
    <row r="8">
      <c r="A8" s="11" t="inlineStr">
        <is>
          <t>Diğer gelirler</t>
        </is>
      </c>
      <c r="B8" s="11" t="inlineStr">
        <is>
          <t>Gelir</t>
        </is>
      </c>
      <c r="G8" s="11" t="inlineStr">
        <is>
          <t>Kart</t>
        </is>
      </c>
    </row>
    <row r="9">
      <c r="A9" s="13" t="inlineStr">
        <is>
          <t>Kira</t>
        </is>
      </c>
      <c r="B9" s="13" t="inlineStr">
        <is>
          <t>Gider</t>
        </is>
      </c>
    </row>
    <row r="10">
      <c r="A10" s="11" t="inlineStr">
        <is>
          <t>Sarf malzemeleri</t>
        </is>
      </c>
      <c r="B10" s="11" t="inlineStr">
        <is>
          <t>Gider</t>
        </is>
      </c>
    </row>
    <row r="11">
      <c r="A11" s="13" t="inlineStr">
        <is>
          <t>Yazılım</t>
        </is>
      </c>
      <c r="B11" s="13" t="inlineStr">
        <is>
          <t>Gider</t>
        </is>
      </c>
    </row>
    <row r="12">
      <c r="A12" s="11" t="inlineStr">
        <is>
          <t>Faturalar</t>
        </is>
      </c>
      <c r="B12" s="11" t="inlineStr">
        <is>
          <t>Gider</t>
        </is>
      </c>
    </row>
    <row r="13">
      <c r="A13" s="13" t="inlineStr">
        <is>
          <t>Seyahat</t>
        </is>
      </c>
      <c r="B13" s="13" t="inlineStr">
        <is>
          <t>Gider</t>
        </is>
      </c>
    </row>
    <row r="14">
      <c r="A14" s="11" t="inlineStr">
        <is>
          <t>Pazarlama</t>
        </is>
      </c>
      <c r="B14" s="11" t="inlineStr">
        <is>
          <t>Gider</t>
        </is>
      </c>
    </row>
    <row r="15">
      <c r="A15" s="13" t="inlineStr">
        <is>
          <t>Banka masrafları</t>
        </is>
      </c>
      <c r="B15" s="13" t="inlineStr">
        <is>
          <t>Gider</t>
        </is>
      </c>
    </row>
    <row r="16">
      <c r="A16" s="11" t="inlineStr">
        <is>
          <t>Sigorta</t>
        </is>
      </c>
      <c r="B16" s="11" t="inlineStr">
        <is>
          <t>Gider</t>
        </is>
      </c>
    </row>
    <row r="17">
      <c r="A17" s="13" t="inlineStr">
        <is>
          <t>Diğer gider</t>
        </is>
      </c>
      <c r="B17" s="13" t="inlineStr">
        <is>
          <t>Gider</t>
        </is>
      </c>
    </row>
    <row r="18"/>
    <row r="19">
      <c r="A19" s="8" t="inlineStr">
        <is>
          <t>Her kategoriyi Gelir veya Gider olarak işaretleyin — panel buna göre ayırır.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