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çeler" sheetId="1" state="visible" r:id="rId1"/>
    <sheet name="Şirket oranları" sheetId="2" state="visible" r:id="rId2"/>
    <sheet name="Özet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₺&quot;#,##0.00"/>
    <numFmt numFmtId="167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Sigorta komisyon takibi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Poliçe komisyonları</t>
        </is>
      </c>
    </row>
    <row r="4">
      <c r="A4" s="5" t="inlineStr">
        <is>
          <t>Her poliçe için bir satır. Beklenen komisyon = prim x şirket oranı. Ödenen tutarı gir.</t>
        </is>
      </c>
    </row>
    <row r="5"/>
    <row r="6">
      <c r="A6" s="6" t="inlineStr">
        <is>
          <t>Poliçeler</t>
        </is>
      </c>
      <c r="B6" s="7">
        <f>COUNTA($A$10:$A$150)</f>
        <v/>
      </c>
      <c r="C6" s="6" t="inlineStr">
        <is>
          <t>Beklenen</t>
        </is>
      </c>
      <c r="D6" s="8">
        <f>SUM($I$10:$I$150)</f>
        <v/>
      </c>
      <c r="E6" s="6" t="inlineStr">
        <is>
          <t>Alınan</t>
        </is>
      </c>
      <c r="F6" s="8">
        <f>SUM($J$10:$J$150)</f>
        <v/>
      </c>
      <c r="G6" s="6" t="inlineStr">
        <is>
          <t>Tahsil edilecek</t>
        </is>
      </c>
      <c r="H6" s="8">
        <f>SUM($K$10:$K$150)</f>
        <v/>
      </c>
    </row>
    <row r="7"/>
    <row r="8"/>
    <row r="9" ht="20" customHeight="1">
      <c r="A9" s="9" t="inlineStr">
        <is>
          <t>Poliçe no.</t>
        </is>
      </c>
      <c r="B9" s="9" t="inlineStr">
        <is>
          <t>Müşteri</t>
        </is>
      </c>
      <c r="C9" s="9" t="inlineStr">
        <is>
          <t>Sigorta şirketi</t>
        </is>
      </c>
      <c r="D9" s="9" t="inlineStr">
        <is>
          <t>Branş</t>
        </is>
      </c>
      <c r="E9" s="9" t="inlineStr">
        <is>
          <t>Tür</t>
        </is>
      </c>
      <c r="F9" s="9" t="inlineStr">
        <is>
          <t>Başlangıç tarihi</t>
        </is>
      </c>
      <c r="G9" s="9" t="inlineStr">
        <is>
          <t>Prim</t>
        </is>
      </c>
      <c r="H9" s="9" t="inlineStr">
        <is>
          <t>Oran</t>
        </is>
      </c>
      <c r="I9" s="9" t="inlineStr">
        <is>
          <t>Beklenen</t>
        </is>
      </c>
      <c r="J9" s="9" t="inlineStr">
        <is>
          <t>Alınan</t>
        </is>
      </c>
      <c r="K9" s="9" t="inlineStr">
        <is>
          <t>Fark</t>
        </is>
      </c>
      <c r="L9" s="9" t="inlineStr">
        <is>
          <t>Ödeme tarihi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Sigorta şirketi A</t>
        </is>
      </c>
      <c r="D10" s="10" t="inlineStr">
        <is>
          <t>Kasko</t>
        </is>
      </c>
      <c r="E10" s="10" t="inlineStr">
        <is>
          <t>Yeni</t>
        </is>
      </c>
      <c r="F10" s="11" t="n">
        <v>46034</v>
      </c>
      <c r="G10" s="12" t="n">
        <v>1450</v>
      </c>
      <c r="H10" s="13">
        <f>IF(OR($C10="",$E10=""),"",IFERROR(VLOOKUP($C10,'Şirket oranları'!$A$10:$C$21,IF($E10='Listeler'!$B$3,2,3),FALSE),0))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Sigorta şirketi B</t>
        </is>
      </c>
      <c r="D11" s="14" t="inlineStr">
        <is>
          <t>Ticari</t>
        </is>
      </c>
      <c r="E11" s="14" t="inlineStr">
        <is>
          <t>Yeni</t>
        </is>
      </c>
      <c r="F11" s="15" t="n">
        <v>46050</v>
      </c>
      <c r="G11" s="16" t="n">
        <v>6200</v>
      </c>
      <c r="H11" s="17">
        <f>IF(OR($C11="",$E11=""),"",IFERROR(VLOOKUP($C11,'Şirket oranları'!$A$10:$C$21,IF($E11='Listeler'!$B$3,2,3),FALSE),0))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Sigorta şirketi C</t>
        </is>
      </c>
      <c r="D12" s="10" t="inlineStr">
        <is>
          <t>Konut</t>
        </is>
      </c>
      <c r="E12" s="10" t="inlineStr">
        <is>
          <t>Yenileme</t>
        </is>
      </c>
      <c r="F12" s="11" t="n">
        <v>46056</v>
      </c>
      <c r="G12" s="12" t="n">
        <v>1980</v>
      </c>
      <c r="H12" s="13">
        <f>IF(OR($C12="",$E12=""),"",IFERROR(VLOOKUP($C12,'Şirket oranları'!$A$10:$C$21,IF($E12='Listeler'!$B$3,2,3),FALSE),0))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Sigorta şirketi D</t>
        </is>
      </c>
      <c r="D13" s="14" t="inlineStr">
        <is>
          <t>Hayat</t>
        </is>
      </c>
      <c r="E13" s="14" t="inlineStr">
        <is>
          <t>Yeni</t>
        </is>
      </c>
      <c r="F13" s="15" t="n">
        <v>46073</v>
      </c>
      <c r="G13" s="16" t="n">
        <v>2400</v>
      </c>
      <c r="H13" s="17">
        <f>IF(OR($C13="",$E13=""),"",IFERROR(VLOOKUP($C13,'Şirket oranları'!$A$10:$C$21,IF($E13='Listeler'!$B$3,2,3),FALSE),0))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Sigorta şirketi A</t>
        </is>
      </c>
      <c r="D14" s="10" t="inlineStr">
        <is>
          <t>Kasko</t>
        </is>
      </c>
      <c r="E14" s="10" t="inlineStr">
        <is>
          <t>Yenileme</t>
        </is>
      </c>
      <c r="F14" s="11" t="n">
        <v>46086</v>
      </c>
      <c r="G14" s="12" t="n">
        <v>1320</v>
      </c>
      <c r="H14" s="13">
        <f>IF(OR($C14="",$E14=""),"",IFERROR(VLOOKUP($C14,'Şirket oranları'!$A$10:$C$21,IF($E14='Listeler'!$B$3,2,3),FALSE),0))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Sigorta şirketi B</t>
        </is>
      </c>
      <c r="D15" s="14" t="inlineStr">
        <is>
          <t>Ticari</t>
        </is>
      </c>
      <c r="E15" s="14" t="inlineStr">
        <is>
          <t>Yenileme</t>
        </is>
      </c>
      <c r="F15" s="15" t="n">
        <v>46099</v>
      </c>
      <c r="G15" s="16" t="n">
        <v>7400</v>
      </c>
      <c r="H15" s="17">
        <f>IF(OR($C15="",$E15=""),"",IFERROR(VLOOKUP($C15,'Şirket oranları'!$A$10:$C$21,IF($E15='Listeler'!$B$3,2,3),FALSE),0))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Sigorta şirketi C</t>
        </is>
      </c>
      <c r="D16" s="10" t="inlineStr">
        <is>
          <t>Konut</t>
        </is>
      </c>
      <c r="E16" s="10" t="inlineStr">
        <is>
          <t>Yeni</t>
        </is>
      </c>
      <c r="F16" s="11" t="n">
        <v>46114</v>
      </c>
      <c r="G16" s="12" t="n">
        <v>2150</v>
      </c>
      <c r="H16" s="13">
        <f>IF(OR($C16="",$E16=""),"",IFERROR(VLOOKUP($C16,'Şirket oranları'!$A$10:$C$21,IF($E16='Listeler'!$B$3,2,3),FALSE),0))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Sigorta şirketi A</t>
        </is>
      </c>
      <c r="D17" s="14" t="inlineStr">
        <is>
          <t>Sağlık</t>
        </is>
      </c>
      <c r="E17" s="14" t="inlineStr">
        <is>
          <t>Yeni</t>
        </is>
      </c>
      <c r="F17" s="15" t="n">
        <v>46128</v>
      </c>
      <c r="G17" s="16" t="n">
        <v>3600</v>
      </c>
      <c r="H17" s="17">
        <f>IF(OR($C17="",$E17=""),"",IFERROR(VLOOKUP($C17,'Şirket oranları'!$A$10:$C$21,IF($E17='Listeler'!$B$3,2,3),FALSE),0))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Sigorta şirketi D</t>
        </is>
      </c>
      <c r="D18" s="10" t="inlineStr">
        <is>
          <t>Hayat</t>
        </is>
      </c>
      <c r="E18" s="10" t="inlineStr">
        <is>
          <t>Yenileme</t>
        </is>
      </c>
      <c r="F18" s="11" t="n">
        <v>46149</v>
      </c>
      <c r="G18" s="12" t="n">
        <v>2400</v>
      </c>
      <c r="H18" s="13">
        <f>IF(OR($C18="",$E18=""),"",IFERROR(VLOOKUP($C18,'Şirket oranları'!$A$10:$C$21,IF($E18='Listeler'!$B$3,2,3),FALSE),0))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Sigorta şirketi B</t>
        </is>
      </c>
      <c r="D19" s="14" t="inlineStr">
        <is>
          <t>Ticari</t>
        </is>
      </c>
      <c r="E19" s="14" t="inlineStr">
        <is>
          <t>Yeni</t>
        </is>
      </c>
      <c r="F19" s="15" t="n">
        <v>46168</v>
      </c>
      <c r="G19" s="16" t="n">
        <v>5800</v>
      </c>
      <c r="H19" s="17">
        <f>IF(OR($C19="",$E19=""),"",IFERROR(VLOOKUP($C19,'Şirket oranları'!$A$10:$C$21,IF($E19='Listeler'!$B$3,2,3),FALSE),0))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IF(OR($C20="",$E20=""),"",IFERROR(VLOOKUP($C20,'Şirket oranları'!$A$10:$C$21,IF($E20='Listeler'!$B$3,2,3),FALSE),0))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IF(OR($C21="",$E21=""),"",IFERROR(VLOOKUP($C21,'Şirket oranları'!$A$10:$C$21,IF($E21='Listeler'!$B$3,2,3),FALSE),0))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IF(OR($C22="",$E22=""),"",IFERROR(VLOOKUP($C22,'Şirket oranları'!$A$10:$C$21,IF($E22='Listeler'!$B$3,2,3),FALSE),0))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IF(OR($C23="",$E23=""),"",IFERROR(VLOOKUP($C23,'Şirket oranları'!$A$10:$C$21,IF($E23='Listeler'!$B$3,2,3),FALSE),0))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IF(OR($C24="",$E24=""),"",IFERROR(VLOOKUP($C24,'Şirket oranları'!$A$10:$C$21,IF($E24='Listeler'!$B$3,2,3),FALSE),0))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IF(OR($C25="",$E25=""),"",IFERROR(VLOOKUP($C25,'Şirket oranları'!$A$10:$C$21,IF($E25='Listeler'!$B$3,2,3),FALSE),0))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IF(OR($C26="",$E26=""),"",IFERROR(VLOOKUP($C26,'Şirket oranları'!$A$10:$C$21,IF($E26='Listeler'!$B$3,2,3),FALSE),0))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IF(OR($C27="",$E27=""),"",IFERROR(VLOOKUP($C27,'Şirket oranları'!$A$10:$C$21,IF($E27='Listeler'!$B$3,2,3),FALSE),0))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IF(OR($C28="",$E28=""),"",IFERROR(VLOOKUP($C28,'Şirket oranları'!$A$10:$C$21,IF($E28='Listeler'!$B$3,2,3),FALSE),0))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IF(OR($C29="",$E29=""),"",IFERROR(VLOOKUP($C29,'Şirket oranları'!$A$10:$C$21,IF($E29='Listeler'!$B$3,2,3),FALSE),0))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IF(OR($C30="",$E30=""),"",IFERROR(VLOOKUP($C30,'Şirket oranları'!$A$10:$C$21,IF($E30='Listeler'!$B$3,2,3),FALSE),0))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IF(OR($C31="",$E31=""),"",IFERROR(VLOOKUP($C31,'Şirket oranları'!$A$10:$C$21,IF($E31='Listeler'!$B$3,2,3),FALSE),0))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IF(OR($C32="",$E32=""),"",IFERROR(VLOOKUP($C32,'Şirket oranları'!$A$10:$C$21,IF($E32='Listeler'!$B$3,2,3),FALSE),0))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IF(OR($C33="",$E33=""),"",IFERROR(VLOOKUP($C33,'Şirket oranları'!$A$10:$C$21,IF($E33='Listeler'!$B$3,2,3),FALSE),0))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IF(OR($C34="",$E34=""),"",IFERROR(VLOOKUP($C34,'Şirket oranları'!$A$10:$C$21,IF($E34='Listeler'!$B$3,2,3),FALSE),0))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IF(OR($C35="",$E35=""),"",IFERROR(VLOOKUP($C35,'Şirket oranları'!$A$10:$C$21,IF($E35='Listeler'!$B$3,2,3),FALSE),0))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IF(OR($C36="",$E36=""),"",IFERROR(VLOOKUP($C36,'Şirket oranları'!$A$10:$C$21,IF($E36='Listeler'!$B$3,2,3),FALSE),0))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IF(OR($C37="",$E37=""),"",IFERROR(VLOOKUP($C37,'Şirket oranları'!$A$10:$C$21,IF($E37='Listeler'!$B$3,2,3),FALSE),0))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IF(OR($C38="",$E38=""),"",IFERROR(VLOOKUP($C38,'Şirket oranları'!$A$10:$C$21,IF($E38='Listeler'!$B$3,2,3),FALSE),0))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IF(OR($C39="",$E39=""),"",IFERROR(VLOOKUP($C39,'Şirket oranları'!$A$10:$C$21,IF($E39='Listeler'!$B$3,2,3),FALSE),0))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IF(OR($C40="",$E40=""),"",IFERROR(VLOOKUP($C40,'Şirket oranları'!$A$10:$C$21,IF($E40='Listeler'!$B$3,2,3),FALSE),0))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IF(OR($C41="",$E41=""),"",IFERROR(VLOOKUP($C41,'Şirket oranları'!$A$10:$C$21,IF($E41='Listeler'!$B$3,2,3),FALSE),0))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IF(OR($C42="",$E42=""),"",IFERROR(VLOOKUP($C42,'Şirket oranları'!$A$10:$C$21,IF($E42='Listeler'!$B$3,2,3),FALSE),0))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IF(OR($C43="",$E43=""),"",IFERROR(VLOOKUP($C43,'Şirket oranları'!$A$10:$C$21,IF($E43='Listeler'!$B$3,2,3),FALSE),0))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IF(OR($C44="",$E44=""),"",IFERROR(VLOOKUP($C44,'Şirket oranları'!$A$10:$C$21,IF($E44='Listeler'!$B$3,2,3),FALSE),0))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IF(OR($C45="",$E45=""),"",IFERROR(VLOOKUP($C45,'Şirket oranları'!$A$10:$C$21,IF($E45='Listeler'!$B$3,2,3),FALSE),0))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IF(OR($C46="",$E46=""),"",IFERROR(VLOOKUP($C46,'Şirket oranları'!$A$10:$C$21,IF($E46='Listeler'!$B$3,2,3),FALSE),0))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IF(OR($C47="",$E47=""),"",IFERROR(VLOOKUP($C47,'Şirket oranları'!$A$10:$C$21,IF($E47='Listeler'!$B$3,2,3),FALSE),0))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IF(OR($C48="",$E48=""),"",IFERROR(VLOOKUP($C48,'Şirket oranları'!$A$10:$C$21,IF($E48='Listeler'!$B$3,2,3),FALSE),0))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IF(OR($C49="",$E49=""),"",IFERROR(VLOOKUP($C49,'Şirket oranları'!$A$10:$C$21,IF($E49='Listeler'!$B$3,2,3),FALSE),0))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IF(OR($C50="",$E50=""),"",IFERROR(VLOOKUP($C50,'Şirket oranları'!$A$10:$C$21,IF($E50='Listeler'!$B$3,2,3),FALSE),0))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IF(OR($C51="",$E51=""),"",IFERROR(VLOOKUP($C51,'Şirket oranları'!$A$10:$C$21,IF($E51='Listeler'!$B$3,2,3),FALSE),0))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IF(OR($C52="",$E52=""),"",IFERROR(VLOOKUP($C52,'Şirket oranları'!$A$10:$C$21,IF($E52='Listeler'!$B$3,2,3),FALSE),0))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IF(OR($C53="",$E53=""),"",IFERROR(VLOOKUP($C53,'Şirket oranları'!$A$10:$C$21,IF($E53='Listeler'!$B$3,2,3),FALSE),0))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IF(OR($C54="",$E54=""),"",IFERROR(VLOOKUP($C54,'Şirket oranları'!$A$10:$C$21,IF($E54='Listeler'!$B$3,2,3),FALSE),0))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IF(OR($C55="",$E55=""),"",IFERROR(VLOOKUP($C55,'Şirket oranları'!$A$10:$C$21,IF($E55='Listeler'!$B$3,2,3),FALSE),0))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IF(OR($C56="",$E56=""),"",IFERROR(VLOOKUP($C56,'Şirket oranları'!$A$10:$C$21,IF($E56='Listeler'!$B$3,2,3),FALSE),0))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IF(OR($C57="",$E57=""),"",IFERROR(VLOOKUP($C57,'Şirket oranları'!$A$10:$C$21,IF($E57='Listeler'!$B$3,2,3),FALSE),0))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IF(OR($C58="",$E58=""),"",IFERROR(VLOOKUP($C58,'Şirket oranları'!$A$10:$C$21,IF($E58='Listeler'!$B$3,2,3),FALSE),0))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IF(OR($C59="",$E59=""),"",IFERROR(VLOOKUP($C59,'Şirket oranları'!$A$10:$C$21,IF($E59='Listeler'!$B$3,2,3),FALSE),0))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IF(OR($C60="",$E60=""),"",IFERROR(VLOOKUP($C60,'Şirket oranları'!$A$10:$C$21,IF($E60='Listeler'!$B$3,2,3),FALSE),0))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IF(OR($C61="",$E61=""),"",IFERROR(VLOOKUP($C61,'Şirket oranları'!$A$10:$C$21,IF($E61='Listeler'!$B$3,2,3),FALSE),0))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IF(OR($C62="",$E62=""),"",IFERROR(VLOOKUP($C62,'Şirket oranları'!$A$10:$C$21,IF($E62='Listeler'!$B$3,2,3),FALSE),0))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IF(OR($C63="",$E63=""),"",IFERROR(VLOOKUP($C63,'Şirket oranları'!$A$10:$C$21,IF($E63='Listeler'!$B$3,2,3),FALSE),0))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IF(OR($C64="",$E64=""),"",IFERROR(VLOOKUP($C64,'Şirket oranları'!$A$10:$C$21,IF($E64='Listeler'!$B$3,2,3),FALSE),0))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IF(OR($C65="",$E65=""),"",IFERROR(VLOOKUP($C65,'Şirket oranları'!$A$10:$C$21,IF($E65='Listeler'!$B$3,2,3),FALSE),0))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IF(OR($C66="",$E66=""),"",IFERROR(VLOOKUP($C66,'Şirket oranları'!$A$10:$C$21,IF($E66='Listeler'!$B$3,2,3),FALSE),0))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IF(OR($C67="",$E67=""),"",IFERROR(VLOOKUP($C67,'Şirket oranları'!$A$10:$C$21,IF($E67='Listeler'!$B$3,2,3),FALSE),0))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IF(OR($C68="",$E68=""),"",IFERROR(VLOOKUP($C68,'Şirket oranları'!$A$10:$C$21,IF($E68='Listeler'!$B$3,2,3),FALSE),0))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IF(OR($C69="",$E69=""),"",IFERROR(VLOOKUP($C69,'Şirket oranları'!$A$10:$C$21,IF($E69='Listeler'!$B$3,2,3),FALSE),0))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IF(OR($C70="",$E70=""),"",IFERROR(VLOOKUP($C70,'Şirket oranları'!$A$10:$C$21,IF($E70='Listeler'!$B$3,2,3),FALSE),0))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IF(OR($C71="",$E71=""),"",IFERROR(VLOOKUP($C71,'Şirket oranları'!$A$10:$C$21,IF($E71='Listeler'!$B$3,2,3),FALSE),0))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IF(OR($C72="",$E72=""),"",IFERROR(VLOOKUP($C72,'Şirket oranları'!$A$10:$C$21,IF($E72='Listeler'!$B$3,2,3),FALSE),0))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IF(OR($C73="",$E73=""),"",IFERROR(VLOOKUP($C73,'Şirket oranları'!$A$10:$C$21,IF($E73='Listeler'!$B$3,2,3),FALSE),0))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IF(OR($C74="",$E74=""),"",IFERROR(VLOOKUP($C74,'Şirket oranları'!$A$10:$C$21,IF($E74='Listeler'!$B$3,2,3),FALSE),0))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IF(OR($C75="",$E75=""),"",IFERROR(VLOOKUP($C75,'Şirket oranları'!$A$10:$C$21,IF($E75='Listeler'!$B$3,2,3),FALSE),0))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IF(OR($C76="",$E76=""),"",IFERROR(VLOOKUP($C76,'Şirket oranları'!$A$10:$C$21,IF($E76='Listeler'!$B$3,2,3),FALSE),0))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IF(OR($C77="",$E77=""),"",IFERROR(VLOOKUP($C77,'Şirket oranları'!$A$10:$C$21,IF($E77='Listeler'!$B$3,2,3),FALSE),0))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IF(OR($C78="",$E78=""),"",IFERROR(VLOOKUP($C78,'Şirket oranları'!$A$10:$C$21,IF($E78='Listeler'!$B$3,2,3),FALSE),0))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IF(OR($C79="",$E79=""),"",IFERROR(VLOOKUP($C79,'Şirket oranları'!$A$10:$C$21,IF($E79='Listeler'!$B$3,2,3),FALSE),0))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IF(OR($C80="",$E80=""),"",IFERROR(VLOOKUP($C80,'Şirket oranları'!$A$10:$C$21,IF($E80='Listeler'!$B$3,2,3),FALSE),0))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IF(OR($C81="",$E81=""),"",IFERROR(VLOOKUP($C81,'Şirket oranları'!$A$10:$C$21,IF($E81='Listeler'!$B$3,2,3),FALSE),0))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IF(OR($C82="",$E82=""),"",IFERROR(VLOOKUP($C82,'Şirket oranları'!$A$10:$C$21,IF($E82='Listeler'!$B$3,2,3),FALSE),0))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IF(OR($C83="",$E83=""),"",IFERROR(VLOOKUP($C83,'Şirket oranları'!$A$10:$C$21,IF($E83='Listeler'!$B$3,2,3),FALSE),0))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IF(OR($C84="",$E84=""),"",IFERROR(VLOOKUP($C84,'Şirket oranları'!$A$10:$C$21,IF($E84='Listeler'!$B$3,2,3),FALSE),0))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IF(OR($C85="",$E85=""),"",IFERROR(VLOOKUP($C85,'Şirket oranları'!$A$10:$C$21,IF($E85='Listeler'!$B$3,2,3),FALSE),0))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IF(OR($C86="",$E86=""),"",IFERROR(VLOOKUP($C86,'Şirket oranları'!$A$10:$C$21,IF($E86='Listeler'!$B$3,2,3),FALSE),0))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IF(OR($C87="",$E87=""),"",IFERROR(VLOOKUP($C87,'Şirket oranları'!$A$10:$C$21,IF($E87='Listeler'!$B$3,2,3),FALSE),0))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IF(OR($C88="",$E88=""),"",IFERROR(VLOOKUP($C88,'Şirket oranları'!$A$10:$C$21,IF($E88='Listeler'!$B$3,2,3),FALSE),0))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IF(OR($C89="",$E89=""),"",IFERROR(VLOOKUP($C89,'Şirket oranları'!$A$10:$C$21,IF($E89='Listeler'!$B$3,2,3),FALSE),0))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IF(OR($C90="",$E90=""),"",IFERROR(VLOOKUP($C90,'Şirket oranları'!$A$10:$C$21,IF($E90='Listeler'!$B$3,2,3),FALSE),0))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IF(OR($C91="",$E91=""),"",IFERROR(VLOOKUP($C91,'Şirket oranları'!$A$10:$C$21,IF($E91='Listeler'!$B$3,2,3),FALSE),0))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IF(OR($C92="",$E92=""),"",IFERROR(VLOOKUP($C92,'Şirket oranları'!$A$10:$C$21,IF($E92='Listeler'!$B$3,2,3),FALSE),0))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IF(OR($C93="",$E93=""),"",IFERROR(VLOOKUP($C93,'Şirket oranları'!$A$10:$C$21,IF($E93='Listeler'!$B$3,2,3),FALSE),0))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IF(OR($C94="",$E94=""),"",IFERROR(VLOOKUP($C94,'Şirket oranları'!$A$10:$C$21,IF($E94='Listeler'!$B$3,2,3),FALSE),0))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IF(OR($C95="",$E95=""),"",IFERROR(VLOOKUP($C95,'Şirket oranları'!$A$10:$C$21,IF($E95='Listeler'!$B$3,2,3),FALSE),0))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IF(OR($C96="",$E96=""),"",IFERROR(VLOOKUP($C96,'Şirket oranları'!$A$10:$C$21,IF($E96='Listeler'!$B$3,2,3),FALSE),0))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IF(OR($C97="",$E97=""),"",IFERROR(VLOOKUP($C97,'Şirket oranları'!$A$10:$C$21,IF($E97='Listeler'!$B$3,2,3),FALSE),0))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IF(OR($C98="",$E98=""),"",IFERROR(VLOOKUP($C98,'Şirket oranları'!$A$10:$C$21,IF($E98='Listeler'!$B$3,2,3),FALSE),0))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IF(OR($C99="",$E99=""),"",IFERROR(VLOOKUP($C99,'Şirket oranları'!$A$10:$C$21,IF($E99='Listeler'!$B$3,2,3),FALSE),0))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IF(OR($C100="",$E100=""),"",IFERROR(VLOOKUP($C100,'Şirket oranları'!$A$10:$C$21,IF($E100='Listeler'!$B$3,2,3),FALSE),0))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IF(OR($C101="",$E101=""),"",IFERROR(VLOOKUP($C101,'Şirket oranları'!$A$10:$C$21,IF($E101='Listeler'!$B$3,2,3),FALSE),0))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IF(OR($C102="",$E102=""),"",IFERROR(VLOOKUP($C102,'Şirket oranları'!$A$10:$C$21,IF($E102='Listeler'!$B$3,2,3),FALSE),0))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IF(OR($C103="",$E103=""),"",IFERROR(VLOOKUP($C103,'Şirket oranları'!$A$10:$C$21,IF($E103='Listeler'!$B$3,2,3),FALSE),0))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IF(OR($C104="",$E104=""),"",IFERROR(VLOOKUP($C104,'Şirket oranları'!$A$10:$C$21,IF($E104='Listeler'!$B$3,2,3),FALSE),0))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IF(OR($C105="",$E105=""),"",IFERROR(VLOOKUP($C105,'Şirket oranları'!$A$10:$C$21,IF($E105='Listeler'!$B$3,2,3),FALSE),0))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IF(OR($C106="",$E106=""),"",IFERROR(VLOOKUP($C106,'Şirket oranları'!$A$10:$C$21,IF($E106='Listeler'!$B$3,2,3),FALSE),0))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IF(OR($C107="",$E107=""),"",IFERROR(VLOOKUP($C107,'Şirket oranları'!$A$10:$C$21,IF($E107='Listeler'!$B$3,2,3),FALSE),0))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IF(OR($C108="",$E108=""),"",IFERROR(VLOOKUP($C108,'Şirket oranları'!$A$10:$C$21,IF($E108='Listeler'!$B$3,2,3),FALSE),0))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IF(OR($C109="",$E109=""),"",IFERROR(VLOOKUP($C109,'Şirket oranları'!$A$10:$C$21,IF($E109='Listeler'!$B$3,2,3),FALSE),0))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IF(OR($C110="",$E110=""),"",IFERROR(VLOOKUP($C110,'Şirket oranları'!$A$10:$C$21,IF($E110='Listeler'!$B$3,2,3),FALSE),0))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IF(OR($C111="",$E111=""),"",IFERROR(VLOOKUP($C111,'Şirket oranları'!$A$10:$C$21,IF($E111='Listeler'!$B$3,2,3),FALSE),0))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IF(OR($C112="",$E112=""),"",IFERROR(VLOOKUP($C112,'Şirket oranları'!$A$10:$C$21,IF($E112='Listeler'!$B$3,2,3),FALSE),0))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IF(OR($C113="",$E113=""),"",IFERROR(VLOOKUP($C113,'Şirket oranları'!$A$10:$C$21,IF($E113='Listeler'!$B$3,2,3),FALSE),0))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IF(OR($C114="",$E114=""),"",IFERROR(VLOOKUP($C114,'Şirket oranları'!$A$10:$C$21,IF($E114='Listeler'!$B$3,2,3),FALSE),0))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IF(OR($C115="",$E115=""),"",IFERROR(VLOOKUP($C115,'Şirket oranları'!$A$10:$C$21,IF($E115='Listeler'!$B$3,2,3),FALSE),0))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IF(OR($C116="",$E116=""),"",IFERROR(VLOOKUP($C116,'Şirket oranları'!$A$10:$C$21,IF($E116='Listeler'!$B$3,2,3),FALSE),0))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IF(OR($C117="",$E117=""),"",IFERROR(VLOOKUP($C117,'Şirket oranları'!$A$10:$C$21,IF($E117='Listeler'!$B$3,2,3),FALSE),0))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IF(OR($C118="",$E118=""),"",IFERROR(VLOOKUP($C118,'Şirket oranları'!$A$10:$C$21,IF($E118='Listeler'!$B$3,2,3),FALSE),0))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IF(OR($C119="",$E119=""),"",IFERROR(VLOOKUP($C119,'Şirket oranları'!$A$10:$C$21,IF($E119='Listeler'!$B$3,2,3),FALSE),0))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IF(OR($C120="",$E120=""),"",IFERROR(VLOOKUP($C120,'Şirket oranları'!$A$10:$C$21,IF($E120='Listeler'!$B$3,2,3),FALSE),0))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IF(OR($C121="",$E121=""),"",IFERROR(VLOOKUP($C121,'Şirket oranları'!$A$10:$C$21,IF($E121='Listeler'!$B$3,2,3),FALSE),0))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IF(OR($C122="",$E122=""),"",IFERROR(VLOOKUP($C122,'Şirket oranları'!$A$10:$C$21,IF($E122='Listeler'!$B$3,2,3),FALSE),0))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IF(OR($C123="",$E123=""),"",IFERROR(VLOOKUP($C123,'Şirket oranları'!$A$10:$C$21,IF($E123='Listeler'!$B$3,2,3),FALSE),0))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IF(OR($C124="",$E124=""),"",IFERROR(VLOOKUP($C124,'Şirket oranları'!$A$10:$C$21,IF($E124='Listeler'!$B$3,2,3),FALSE),0))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IF(OR($C125="",$E125=""),"",IFERROR(VLOOKUP($C125,'Şirket oranları'!$A$10:$C$21,IF($E125='Listeler'!$B$3,2,3),FALSE),0))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IF(OR($C126="",$E126=""),"",IFERROR(VLOOKUP($C126,'Şirket oranları'!$A$10:$C$21,IF($E126='Listeler'!$B$3,2,3),FALSE),0))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IF(OR($C127="",$E127=""),"",IFERROR(VLOOKUP($C127,'Şirket oranları'!$A$10:$C$21,IF($E127='Listeler'!$B$3,2,3),FALSE),0))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IF(OR($C128="",$E128=""),"",IFERROR(VLOOKUP($C128,'Şirket oranları'!$A$10:$C$21,IF($E128='Listeler'!$B$3,2,3),FALSE),0))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IF(OR($C129="",$E129=""),"",IFERROR(VLOOKUP($C129,'Şirket oranları'!$A$10:$C$21,IF($E129='Listeler'!$B$3,2,3),FALSE),0))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IF(OR($C130="",$E130=""),"",IFERROR(VLOOKUP($C130,'Şirket oranları'!$A$10:$C$21,IF($E130='Listeler'!$B$3,2,3),FALSE),0))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IF(OR($C131="",$E131=""),"",IFERROR(VLOOKUP($C131,'Şirket oranları'!$A$10:$C$21,IF($E131='Listeler'!$B$3,2,3),FALSE),0))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IF(OR($C132="",$E132=""),"",IFERROR(VLOOKUP($C132,'Şirket oranları'!$A$10:$C$21,IF($E132='Listeler'!$B$3,2,3),FALSE),0))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IF(OR($C133="",$E133=""),"",IFERROR(VLOOKUP($C133,'Şirket oranları'!$A$10:$C$21,IF($E133='Listeler'!$B$3,2,3),FALSE),0))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IF(OR($C134="",$E134=""),"",IFERROR(VLOOKUP($C134,'Şirket oranları'!$A$10:$C$21,IF($E134='Listeler'!$B$3,2,3),FALSE),0))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IF(OR($C135="",$E135=""),"",IFERROR(VLOOKUP($C135,'Şirket oranları'!$A$10:$C$21,IF($E135='Listeler'!$B$3,2,3),FALSE),0))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IF(OR($C136="",$E136=""),"",IFERROR(VLOOKUP($C136,'Şirket oranları'!$A$10:$C$21,IF($E136='Listeler'!$B$3,2,3),FALSE),0))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IF(OR($C137="",$E137=""),"",IFERROR(VLOOKUP($C137,'Şirket oranları'!$A$10:$C$21,IF($E137='Listeler'!$B$3,2,3),FALSE),0))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IF(OR($C138="",$E138=""),"",IFERROR(VLOOKUP($C138,'Şirket oranları'!$A$10:$C$21,IF($E138='Listeler'!$B$3,2,3),FALSE),0))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IF(OR($C139="",$E139=""),"",IFERROR(VLOOKUP($C139,'Şirket oranları'!$A$10:$C$21,IF($E139='Listeler'!$B$3,2,3),FALSE),0))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IF(OR($C140="",$E140=""),"",IFERROR(VLOOKUP($C140,'Şirket oranları'!$A$10:$C$21,IF($E140='Listeler'!$B$3,2,3),FALSE),0))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IF(OR($C141="",$E141=""),"",IFERROR(VLOOKUP($C141,'Şirket oranları'!$A$10:$C$21,IF($E141='Listeler'!$B$3,2,3),FALSE),0))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IF(OR($C142="",$E142=""),"",IFERROR(VLOOKUP($C142,'Şirket oranları'!$A$10:$C$21,IF($E142='Listeler'!$B$3,2,3),FALSE),0))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IF(OR($C143="",$E143=""),"",IFERROR(VLOOKUP($C143,'Şirket oranları'!$A$10:$C$21,IF($E143='Listeler'!$B$3,2,3),FALSE),0))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IF(OR($C144="",$E144=""),"",IFERROR(VLOOKUP($C144,'Şirket oranları'!$A$10:$C$21,IF($E144='Listeler'!$B$3,2,3),FALSE),0))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IF(OR($C145="",$E145=""),"",IFERROR(VLOOKUP($C145,'Şirket oranları'!$A$10:$C$21,IF($E145='Listeler'!$B$3,2,3),FALSE),0))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IF(OR($C146="",$E146=""),"",IFERROR(VLOOKUP($C146,'Şirket oranları'!$A$10:$C$21,IF($E146='Listeler'!$B$3,2,3),FALSE),0))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IF(OR($C147="",$E147=""),"",IFERROR(VLOOKUP($C147,'Şirket oranları'!$A$10:$C$21,IF($E147='Listeler'!$B$3,2,3),FALSE),0))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IF(OR($C148="",$E148=""),"",IFERROR(VLOOKUP($C148,'Şirket oranları'!$A$10:$C$21,IF($E148='Listeler'!$B$3,2,3),FALSE),0))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IF(OR($C149="",$E149=""),"",IFERROR(VLOOKUP($C149,'Şirket oranları'!$A$10:$C$21,IF($E149='Listeler'!$B$3,2,3),FALSE),0))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IF(OR($C150="",$E150=""),"",IFERROR(VLOOKUP($C150,'Şirket oranları'!$A$10:$C$21,IF($E150='Listeler'!$B$3,2,3),FALSE),0))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'Şirket oranları'!$A$10:$A$21</formula1>
    </dataValidation>
    <dataValidation sqref="D10:D150" showDropDown="0" showInputMessage="0" showErrorMessage="1" allowBlank="1" type="list">
      <formula1>'Listeler'!$A$3:$A$8</formula1>
    </dataValidation>
    <dataValidation sqref="E10:E150" showDropDown="0" showInputMessage="0" showErrorMessage="1" allowBlank="1" type="list">
      <formula1>'Listeler'!$B$3:$B$4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Sigorta komisyon takibi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Şirket bazında komisyon oranları</t>
        </is>
      </c>
    </row>
    <row r="4">
      <c r="A4" s="5" t="inlineStr">
        <is>
          <t>Sigorta şirketleriyle kendi anlaşmalarındaki oranları gir. Poliçeler oranları buradan alır.</t>
        </is>
      </c>
    </row>
    <row r="5"/>
    <row r="6"/>
    <row r="7"/>
    <row r="8"/>
    <row r="9" ht="20" customHeight="1">
      <c r="A9" s="9" t="inlineStr">
        <is>
          <t>Sigorta şirketi</t>
        </is>
      </c>
      <c r="B9" s="9" t="inlineStr">
        <is>
          <t>Yeni iş oranı</t>
        </is>
      </c>
      <c r="C9" s="9" t="inlineStr">
        <is>
          <t>Yenileme oranı</t>
        </is>
      </c>
      <c r="D9" s="9" t="inlineStr">
        <is>
          <t>Poliçeler</t>
        </is>
      </c>
    </row>
    <row r="10">
      <c r="A10" s="10" t="inlineStr">
        <is>
          <t>Sigorta şirketi A</t>
        </is>
      </c>
      <c r="B10" s="13" t="n">
        <v>0.15</v>
      </c>
      <c r="C10" s="13" t="n">
        <v>0.1</v>
      </c>
      <c r="D10" s="18">
        <f>IF($A10="","",COUNTIF('Poliçeler'!$C:$C,$A10))</f>
        <v/>
      </c>
    </row>
    <row r="11">
      <c r="A11" s="14" t="inlineStr">
        <is>
          <t>Sigorta şirketi B</t>
        </is>
      </c>
      <c r="B11" s="17" t="n">
        <v>0.12</v>
      </c>
      <c r="C11" s="17" t="n">
        <v>0.08</v>
      </c>
      <c r="D11" s="19">
        <f>IF($A11="","",COUNTIF('Poliçeler'!$C:$C,$A11))</f>
        <v/>
      </c>
    </row>
    <row r="12">
      <c r="A12" s="10" t="inlineStr">
        <is>
          <t>Sigorta şirketi C</t>
        </is>
      </c>
      <c r="B12" s="13" t="n">
        <v>0.1</v>
      </c>
      <c r="C12" s="13" t="n">
        <v>0.07000000000000001</v>
      </c>
      <c r="D12" s="18">
        <f>IF($A12="","",COUNTIF('Poliçeler'!$C:$C,$A12))</f>
        <v/>
      </c>
    </row>
    <row r="13">
      <c r="A13" s="14" t="inlineStr">
        <is>
          <t>Sigorta şirketi D</t>
        </is>
      </c>
      <c r="B13" s="17" t="n">
        <v>0.18</v>
      </c>
      <c r="C13" s="17" t="n">
        <v>0.05</v>
      </c>
      <c r="D13" s="19">
        <f>IF($A13="","",COUNTIF('Poliçeler'!$C:$C,$A13))</f>
        <v/>
      </c>
    </row>
    <row r="14">
      <c r="A14" s="10" t="n"/>
      <c r="B14" s="13" t="n"/>
      <c r="C14" s="13" t="n"/>
      <c r="D14" s="18">
        <f>IF($A14="","",COUNTIF('Poliçeler'!$C:$C,$A14))</f>
        <v/>
      </c>
    </row>
    <row r="15">
      <c r="A15" s="14" t="n"/>
      <c r="B15" s="17" t="n"/>
      <c r="C15" s="17" t="n"/>
      <c r="D15" s="19">
        <f>IF($A15="","",COUNTIF('Poliçeler'!$C:$C,$A15))</f>
        <v/>
      </c>
    </row>
    <row r="16">
      <c r="A16" s="10" t="n"/>
      <c r="B16" s="13" t="n"/>
      <c r="C16" s="13" t="n"/>
      <c r="D16" s="18">
        <f>IF($A16="","",COUNTIF('Poliçeler'!$C:$C,$A16))</f>
        <v/>
      </c>
    </row>
    <row r="17">
      <c r="A17" s="14" t="n"/>
      <c r="B17" s="17" t="n"/>
      <c r="C17" s="17" t="n"/>
      <c r="D17" s="19">
        <f>IF($A17="","",COUNTIF('Poliçeler'!$C:$C,$A17))</f>
        <v/>
      </c>
    </row>
    <row r="18">
      <c r="A18" s="10" t="n"/>
      <c r="B18" s="13" t="n"/>
      <c r="C18" s="13" t="n"/>
      <c r="D18" s="18">
        <f>IF($A18="","",COUNTIF('Poliçeler'!$C:$C,$A18))</f>
        <v/>
      </c>
    </row>
    <row r="19">
      <c r="A19" s="14" t="n"/>
      <c r="B19" s="17" t="n"/>
      <c r="C19" s="17" t="n"/>
      <c r="D19" s="19">
        <f>IF($A19="","",COUNTIF('Poliçeler'!$C:$C,$A19))</f>
        <v/>
      </c>
    </row>
    <row r="20">
      <c r="A20" s="10" t="n"/>
      <c r="B20" s="13" t="n"/>
      <c r="C20" s="13" t="n"/>
      <c r="D20" s="18">
        <f>IF($A20="","",COUNTIF('Poliçeler'!$C:$C,$A20))</f>
        <v/>
      </c>
    </row>
    <row r="21">
      <c r="A21" s="14" t="n"/>
      <c r="B21" s="17" t="n"/>
      <c r="C21" s="17" t="n"/>
      <c r="D21" s="19">
        <f>IF($A21="","",COUNTIF('Poliçeler'!$C:$C,$A21))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Sigorta komisyon takibi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Branşa göre komisyon</t>
        </is>
      </c>
    </row>
    <row r="4">
      <c r="A4" s="5" t="inlineStr">
        <is>
          <t>Branşa göre üretilen prim, beklenen ve alınan komisyon. Eksik ödenen branşlar kırmızıdır.</t>
        </is>
      </c>
    </row>
    <row r="5"/>
    <row r="6"/>
    <row r="7"/>
    <row r="8"/>
    <row r="9" ht="20" customHeight="1">
      <c r="A9" s="9" t="inlineStr">
        <is>
          <t>Branş</t>
        </is>
      </c>
      <c r="B9" s="9" t="inlineStr">
        <is>
          <t>Poliçeler</t>
        </is>
      </c>
      <c r="C9" s="9" t="inlineStr">
        <is>
          <t>Prim</t>
        </is>
      </c>
      <c r="D9" s="9" t="inlineStr">
        <is>
          <t>Beklenen</t>
        </is>
      </c>
      <c r="E9" s="9" t="inlineStr">
        <is>
          <t>Alınan</t>
        </is>
      </c>
      <c r="F9" s="9" t="inlineStr">
        <is>
          <t>Tahsil edilecek</t>
        </is>
      </c>
    </row>
    <row r="10">
      <c r="A10" s="10">
        <f>'Listeler'!$A$3</f>
        <v/>
      </c>
      <c r="B10" s="18">
        <f>COUNTIF('Poliçeler'!$D:$D,$A10)</f>
        <v/>
      </c>
      <c r="C10" s="12">
        <f>SUMIF('Poliçeler'!$D:$D,$A10,'Poliçeler'!$G:$G)</f>
        <v/>
      </c>
      <c r="D10" s="12">
        <f>SUMIF('Poliçeler'!$D:$D,$A10,'Poliçeler'!$I:$I)</f>
        <v/>
      </c>
      <c r="E10" s="12">
        <f>SUMIF('Poliçeler'!$D:$D,$A10,'Poliçeler'!$J:$J)</f>
        <v/>
      </c>
      <c r="F10" s="12">
        <f>$D10-$E10</f>
        <v/>
      </c>
    </row>
    <row r="11">
      <c r="A11" s="14">
        <f>'Listeler'!$A$4</f>
        <v/>
      </c>
      <c r="B11" s="19">
        <f>COUNTIF('Poliçeler'!$D:$D,$A11)</f>
        <v/>
      </c>
      <c r="C11" s="16">
        <f>SUMIF('Poliçeler'!$D:$D,$A11,'Poliçeler'!$G:$G)</f>
        <v/>
      </c>
      <c r="D11" s="16">
        <f>SUMIF('Poliçeler'!$D:$D,$A11,'Poliçeler'!$I:$I)</f>
        <v/>
      </c>
      <c r="E11" s="16">
        <f>SUMIF('Poliçeler'!$D:$D,$A11,'Poliçeler'!$J:$J)</f>
        <v/>
      </c>
      <c r="F11" s="16">
        <f>$D11-$E11</f>
        <v/>
      </c>
    </row>
    <row r="12">
      <c r="A12" s="10">
        <f>'Listeler'!$A$5</f>
        <v/>
      </c>
      <c r="B12" s="18">
        <f>COUNTIF('Poliçeler'!$D:$D,$A12)</f>
        <v/>
      </c>
      <c r="C12" s="12">
        <f>SUMIF('Poliçeler'!$D:$D,$A12,'Poliçeler'!$G:$G)</f>
        <v/>
      </c>
      <c r="D12" s="12">
        <f>SUMIF('Poliçeler'!$D:$D,$A12,'Poliçeler'!$I:$I)</f>
        <v/>
      </c>
      <c r="E12" s="12">
        <f>SUMIF('Poliçeler'!$D:$D,$A12,'Poliçeler'!$J:$J)</f>
        <v/>
      </c>
      <c r="F12" s="12">
        <f>$D12-$E12</f>
        <v/>
      </c>
    </row>
    <row r="13">
      <c r="A13" s="14">
        <f>'Listeler'!$A$6</f>
        <v/>
      </c>
      <c r="B13" s="19">
        <f>COUNTIF('Poliçeler'!$D:$D,$A13)</f>
        <v/>
      </c>
      <c r="C13" s="16">
        <f>SUMIF('Poliçeler'!$D:$D,$A13,'Poliçeler'!$G:$G)</f>
        <v/>
      </c>
      <c r="D13" s="16">
        <f>SUMIF('Poliçeler'!$D:$D,$A13,'Poliçeler'!$I:$I)</f>
        <v/>
      </c>
      <c r="E13" s="16">
        <f>SUMIF('Poliçeler'!$D:$D,$A13,'Poliçeler'!$J:$J)</f>
        <v/>
      </c>
      <c r="F13" s="16">
        <f>$D13-$E13</f>
        <v/>
      </c>
    </row>
    <row r="14">
      <c r="A14" s="10">
        <f>'Listeler'!$A$7</f>
        <v/>
      </c>
      <c r="B14" s="18">
        <f>COUNTIF('Poliçeler'!$D:$D,$A14)</f>
        <v/>
      </c>
      <c r="C14" s="12">
        <f>SUMIF('Poliçeler'!$D:$D,$A14,'Poliçeler'!$G:$G)</f>
        <v/>
      </c>
      <c r="D14" s="12">
        <f>SUMIF('Poliçeler'!$D:$D,$A14,'Poliçeler'!$I:$I)</f>
        <v/>
      </c>
      <c r="E14" s="12">
        <f>SUMIF('Poliçeler'!$D:$D,$A14,'Poliçeler'!$J:$J)</f>
        <v/>
      </c>
      <c r="F14" s="12">
        <f>$D14-$E14</f>
        <v/>
      </c>
    </row>
    <row r="15">
      <c r="A15" s="14">
        <f>'Listeler'!$A$8</f>
        <v/>
      </c>
      <c r="B15" s="19">
        <f>COUNTIF('Poliçeler'!$D:$D,$A15)</f>
        <v/>
      </c>
      <c r="C15" s="16">
        <f>SUMIF('Poliçeler'!$D:$D,$A15,'Poliçeler'!$G:$G)</f>
        <v/>
      </c>
      <c r="D15" s="16">
        <f>SUMIF('Poliçeler'!$D:$D,$A15,'Poliçeler'!$I:$I)</f>
        <v/>
      </c>
      <c r="E15" s="16">
        <f>SUMIF('Poliçeler'!$D:$D,$A15,'Poliçeler'!$J:$J)</f>
        <v/>
      </c>
      <c r="F15" s="16">
        <f>$D15-$E15</f>
        <v/>
      </c>
    </row>
    <row r="16">
      <c r="A16" s="20" t="inlineStr">
        <is>
          <t>Toplam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Sigorta komisyon takibi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Branş</t>
        </is>
      </c>
      <c r="B2" s="9" t="inlineStr">
        <is>
          <t>İş türü</t>
        </is>
      </c>
    </row>
    <row r="3">
      <c r="A3" s="10" t="inlineStr">
        <is>
          <t>Kasko</t>
        </is>
      </c>
      <c r="B3" s="10" t="inlineStr">
        <is>
          <t>Yeni</t>
        </is>
      </c>
    </row>
    <row r="4">
      <c r="A4" s="14" t="inlineStr">
        <is>
          <t>Konut</t>
        </is>
      </c>
      <c r="B4" s="14" t="inlineStr">
        <is>
          <t>Yenileme</t>
        </is>
      </c>
    </row>
    <row r="5">
      <c r="A5" s="10" t="inlineStr">
        <is>
          <t>Hayat</t>
        </is>
      </c>
      <c r="B5" s="10" t="n"/>
    </row>
    <row r="6">
      <c r="A6" s="14" t="inlineStr">
        <is>
          <t>Sağlık</t>
        </is>
      </c>
      <c r="B6" s="14" t="n"/>
    </row>
    <row r="7">
      <c r="A7" s="10" t="inlineStr">
        <is>
          <t>Ticari</t>
        </is>
      </c>
      <c r="B7" s="10" t="n"/>
    </row>
    <row r="8">
      <c r="A8" s="14" t="inlineStr">
        <is>
          <t>Diğer</t>
        </is>
      </c>
      <c r="B8" s="14" t="n"/>
    </row>
    <row r="9"/>
    <row r="10">
      <c r="A10" s="21" t="inlineStr">
        <is>
          <t>Branşları burada düzenle, açılır liste bu listeyi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2026-10-23T16:55:32Z</dcterms:created>
  <dcterms:modified xsi:type="dcterms:W3CDTF">2026-10-23T16:55:32Z</dcterms:modified>
</cp:coreProperties>
</file>