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Özet" sheetId="1" state="visible" r:id="rId1"/>
    <sheet name="Hareketler" sheetId="2" state="visible" r:id="rId2"/>
    <sheet name="Kategoril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dd.mm.yyyy"/>
    <numFmt numFmtId="167" formatCode="&quot;₺&quot;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9" fontId="8" fillId="0" borderId="2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  <xf numFmtId="167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Aylık Bütçe Şablonu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Aylık Bütçe — Özet</t>
        </is>
      </c>
    </row>
    <row r="4">
      <c r="A4" s="5" t="inlineStr">
        <is>
          <t>Aktif ayı seçin, hareketleri Hareketler sekmesine işleyin, her kategoriyi buradan izleyin.</t>
        </is>
      </c>
    </row>
    <row r="5"/>
    <row r="6">
      <c r="A6" s="6" t="inlineStr">
        <is>
          <t>Aktif ay (aydan herhangi bir tarih)</t>
        </is>
      </c>
      <c r="B6" s="7" t="n">
        <v>46174</v>
      </c>
    </row>
    <row r="7"/>
    <row r="8">
      <c r="A8" s="8" t="inlineStr">
        <is>
          <t>Gelir (ay)</t>
        </is>
      </c>
      <c r="C8" s="8" t="inlineStr">
        <is>
          <t>Giderler (ay)</t>
        </is>
      </c>
      <c r="E8" s="8" t="inlineStr">
        <is>
          <t>Net (ay)</t>
        </is>
      </c>
    </row>
    <row r="9">
      <c r="A9" s="9">
        <f>SUMIFS('Hareketler'!$E:$E,'Hareketler'!$D:$D,"Gelir",'Hareketler'!$A:$A,"&gt;="&amp;EOMONTH($B$6,-1)+1,'Hareketler'!$A:$A,"&lt;="&amp;EOMONTH($B$6,0))</f>
        <v/>
      </c>
      <c r="C9" s="9">
        <f>SUMIFS('Hareketler'!$E:$E,'Hareketler'!$D:$D,"Gider",'Hareketler'!$A:$A,"&gt;="&amp;EOMONTH($B$6,-1)+1,'Hareketler'!$A:$A,"&lt;="&amp;EOMONTH($B$6,0))</f>
        <v/>
      </c>
      <c r="E9" s="9">
        <f>A9-C9</f>
        <v/>
      </c>
    </row>
    <row r="10"/>
    <row r="11" ht="20" customHeight="1">
      <c r="A11" s="10" t="inlineStr">
        <is>
          <t>Kategori</t>
        </is>
      </c>
      <c r="B11" s="10" t="inlineStr">
        <is>
          <t>Bütçe</t>
        </is>
      </c>
      <c r="C11" s="10" t="inlineStr">
        <is>
          <t>Gerçekleşen</t>
        </is>
      </c>
      <c r="D11" s="10" t="inlineStr">
        <is>
          <t>Fark</t>
        </is>
      </c>
      <c r="E11" s="10" t="inlineStr">
        <is>
          <t>Kullanım %</t>
        </is>
      </c>
    </row>
    <row r="12">
      <c r="A12" s="11">
        <f>'Kategoriler'!A6</f>
        <v/>
      </c>
      <c r="B12" s="12">
        <f>IFERROR(VLOOKUP($A12,'Kategoriler'!$A:$B,2,FALSE),0)</f>
        <v/>
      </c>
      <c r="C12" s="12">
        <f>SUMIFS('Hareketler'!$E:$E,'Hareketler'!$C:$C,$A12,'Hareketler'!$D:$D,"Gider",'Hareketler'!$A:$A,"&gt;="&amp;EOMONTH($B$6,-1)+1,'Hareketler'!$A:$A,"&lt;="&amp;EOMONTH($B$6,0))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'Kategoriler'!A7</f>
        <v/>
      </c>
      <c r="B13" s="15">
        <f>IFERROR(VLOOKUP($A13,'Kategoriler'!$A:$B,2,FALSE),0)</f>
        <v/>
      </c>
      <c r="C13" s="15">
        <f>SUMIFS('Hareketler'!$E:$E,'Hareketler'!$C:$C,$A13,'Hareketler'!$D:$D,"Gider",'Hareketler'!$A:$A,"&gt;="&amp;EOMONTH($B$6,-1)+1,'Hareketler'!$A:$A,"&lt;="&amp;EOMONTH($B$6,0))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'Kategoriler'!A8</f>
        <v/>
      </c>
      <c r="B14" s="12">
        <f>IFERROR(VLOOKUP($A14,'Kategoriler'!$A:$B,2,FALSE),0)</f>
        <v/>
      </c>
      <c r="C14" s="12">
        <f>SUMIFS('Hareketler'!$E:$E,'Hareketler'!$C:$C,$A14,'Hareketler'!$D:$D,"Gider",'Hareketler'!$A:$A,"&gt;="&amp;EOMONTH($B$6,-1)+1,'Hareketler'!$A:$A,"&lt;="&amp;EOMONTH($B$6,0))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'Kategoriler'!A9</f>
        <v/>
      </c>
      <c r="B15" s="15">
        <f>IFERROR(VLOOKUP($A15,'Kategoriler'!$A:$B,2,FALSE),0)</f>
        <v/>
      </c>
      <c r="C15" s="15">
        <f>SUMIFS('Hareketler'!$E:$E,'Hareketler'!$C:$C,$A15,'Hareketler'!$D:$D,"Gider",'Hareketler'!$A:$A,"&gt;="&amp;EOMONTH($B$6,-1)+1,'Hareketler'!$A:$A,"&lt;="&amp;EOMONTH($B$6,0))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'Kategoriler'!A10</f>
        <v/>
      </c>
      <c r="B16" s="12">
        <f>IFERROR(VLOOKUP($A16,'Kategoriler'!$A:$B,2,FALSE),0)</f>
        <v/>
      </c>
      <c r="C16" s="12">
        <f>SUMIFS('Hareketler'!$E:$E,'Hareketler'!$C:$C,$A16,'Hareketler'!$D:$D,"Gider",'Hareketler'!$A:$A,"&gt;="&amp;EOMONTH($B$6,-1)+1,'Hareketler'!$A:$A,"&lt;="&amp;EOMONTH($B$6,0))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'Kategoriler'!A11</f>
        <v/>
      </c>
      <c r="B17" s="15">
        <f>IFERROR(VLOOKUP($A17,'Kategoriler'!$A:$B,2,FALSE),0)</f>
        <v/>
      </c>
      <c r="C17" s="15">
        <f>SUMIFS('Hareketler'!$E:$E,'Hareketler'!$C:$C,$A17,'Hareketler'!$D:$D,"Gider",'Hareketler'!$A:$A,"&gt;="&amp;EOMONTH($B$6,-1)+1,'Hareketler'!$A:$A,"&lt;="&amp;EOMONTH($B$6,0))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'Kategoriler'!A12</f>
        <v/>
      </c>
      <c r="B18" s="12">
        <f>IFERROR(VLOOKUP($A18,'Kategoriler'!$A:$B,2,FALSE),0)</f>
        <v/>
      </c>
      <c r="C18" s="12">
        <f>SUMIFS('Hareketler'!$E:$E,'Hareketler'!$C:$C,$A18,'Hareketler'!$D:$D,"Gider",'Hareketler'!$A:$A,"&gt;="&amp;EOMONTH($B$6,-1)+1,'Hareketler'!$A:$A,"&lt;="&amp;EOMONTH($B$6,0))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'Kategoriler'!A13</f>
        <v/>
      </c>
      <c r="B19" s="15">
        <f>IFERROR(VLOOKUP($A19,'Kategoriler'!$A:$B,2,FALSE),0)</f>
        <v/>
      </c>
      <c r="C19" s="15">
        <f>SUMIFS('Hareketler'!$E:$E,'Hareketler'!$C:$C,$A19,'Hareketler'!$D:$D,"Gider",'Hareketler'!$A:$A,"&gt;="&amp;EOMONTH($B$6,-1)+1,'Hareketler'!$A:$A,"&lt;="&amp;EOMONTH($B$6,0))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'Kategoriler'!A14</f>
        <v/>
      </c>
      <c r="B20" s="12">
        <f>IFERROR(VLOOKUP($A20,'Kategoriler'!$A:$B,2,FALSE),0)</f>
        <v/>
      </c>
      <c r="C20" s="12">
        <f>SUMIFS('Hareketler'!$E:$E,'Hareketler'!$C:$C,$A20,'Hareketler'!$D:$D,"Gider",'Hareketler'!$A:$A,"&gt;="&amp;EOMONTH($B$6,-1)+1,'Hareketler'!$A:$A,"&lt;="&amp;EOMONTH($B$6,0))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'Kategoriler'!A15</f>
        <v/>
      </c>
      <c r="B21" s="15">
        <f>IFERROR(VLOOKUP($A21,'Kategoriler'!$A:$B,2,FALSE),0)</f>
        <v/>
      </c>
      <c r="C21" s="15">
        <f>SUMIFS('Hareketler'!$E:$E,'Hareketler'!$C:$C,$A21,'Hareketler'!$D:$D,"Gider",'Hareketler'!$A:$A,"&gt;="&amp;EOMONTH($B$6,-1)+1,'Hareketler'!$A:$A,"&lt;="&amp;EOMONTH($B$6,0))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'Kategoriler'!A16</f>
        <v/>
      </c>
      <c r="B22" s="12">
        <f>IFERROR(VLOOKUP($A22,'Kategoriler'!$A:$B,2,FALSE),0)</f>
        <v/>
      </c>
      <c r="C22" s="12">
        <f>SUMIFS('Hareketler'!$E:$E,'Hareketler'!$C:$C,$A22,'Hareketler'!$D:$D,"Gider",'Hareketler'!$A:$A,"&gt;="&amp;EOMONTH($B$6,-1)+1,'Hareketler'!$A:$A,"&lt;="&amp;EOMONTH($B$6,0))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'Kategoriler'!A17</f>
        <v/>
      </c>
      <c r="B23" s="15">
        <f>IFERROR(VLOOKUP($A23,'Kategoriler'!$A:$B,2,FALSE),0)</f>
        <v/>
      </c>
      <c r="C23" s="15">
        <f>SUMIFS('Hareketler'!$E:$E,'Hareketler'!$C:$C,$A23,'Hareketler'!$D:$D,"Gider",'Hareketler'!$A:$A,"&gt;="&amp;EOMONTH($B$6,-1)+1,'Hareketler'!$A:$A,"&lt;="&amp;EOMONTH($B$6,0))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'Kategoriler'!A18</f>
        <v/>
      </c>
      <c r="B24" s="12">
        <f>IFERROR(VLOOKUP($A24,'Kategoriler'!$A:$B,2,FALSE),0)</f>
        <v/>
      </c>
      <c r="C24" s="12">
        <f>SUMIFS('Hareketler'!$E:$E,'Hareketler'!$C:$C,$A24,'Hareketler'!$D:$D,"Gider",'Hareketler'!$A:$A,"&gt;="&amp;EOMONTH($B$6,-1)+1,'Hareketler'!$A:$A,"&lt;="&amp;EOMONTH($B$6,0))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Toplam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Aylık Bütçe Şablonu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Hareket kaydı</t>
        </is>
      </c>
    </row>
    <row r="4">
      <c r="A4" s="5" t="inlineStr">
        <is>
          <t>Her hareket bir satır. Kategori ve tür açılır listedir.</t>
        </is>
      </c>
    </row>
    <row r="5" ht="20" customHeight="1">
      <c r="A5" s="10" t="inlineStr">
        <is>
          <t>Tarih</t>
        </is>
      </c>
      <c r="B5" s="10" t="inlineStr">
        <is>
          <t>Açıklama</t>
        </is>
      </c>
      <c r="C5" s="10" t="inlineStr">
        <is>
          <t>Kategori</t>
        </is>
      </c>
      <c r="D5" s="10" t="inlineStr">
        <is>
          <t>Tür</t>
        </is>
      </c>
      <c r="E5" s="10" t="inlineStr">
        <is>
          <t>Tutar</t>
        </is>
      </c>
    </row>
    <row r="6">
      <c r="A6" s="20" t="n">
        <v>46174</v>
      </c>
      <c r="B6" s="11" t="inlineStr">
        <is>
          <t>Maaş</t>
        </is>
      </c>
      <c r="C6" s="11" t="inlineStr">
        <is>
          <t>Maaş</t>
        </is>
      </c>
      <c r="D6" s="11" t="inlineStr">
        <is>
          <t>Gelir</t>
        </is>
      </c>
      <c r="E6" s="12" t="n">
        <v>2600</v>
      </c>
    </row>
    <row r="7">
      <c r="A7" s="21" t="n">
        <v>46174</v>
      </c>
      <c r="B7" s="14" t="inlineStr">
        <is>
          <t>Kira — haziran</t>
        </is>
      </c>
      <c r="C7" s="14" t="inlineStr">
        <is>
          <t>Kira</t>
        </is>
      </c>
      <c r="D7" s="14" t="inlineStr">
        <is>
          <t>Gider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Market</t>
        </is>
      </c>
      <c r="D8" s="11" t="inlineStr">
        <is>
          <t>Gider</t>
        </is>
      </c>
      <c r="E8" s="12" t="n">
        <v>62.5</v>
      </c>
    </row>
    <row r="9">
      <c r="A9" s="21" t="n">
        <v>46176</v>
      </c>
      <c r="B9" s="14" t="inlineStr">
        <is>
          <t>Otobüs kartı</t>
        </is>
      </c>
      <c r="C9" s="14" t="inlineStr">
        <is>
          <t>Ulaşım</t>
        </is>
      </c>
      <c r="D9" s="14" t="inlineStr">
        <is>
          <t>Gider</t>
        </is>
      </c>
      <c r="E9" s="15" t="n">
        <v>49</v>
      </c>
    </row>
    <row r="10">
      <c r="A10" s="20" t="n">
        <v>46177</v>
      </c>
      <c r="B10" s="11" t="inlineStr">
        <is>
          <t>Elektrik faturası</t>
        </is>
      </c>
      <c r="C10" s="11" t="inlineStr">
        <is>
          <t>Faturalar</t>
        </is>
      </c>
      <c r="D10" s="11" t="inlineStr">
        <is>
          <t>Gider</t>
        </is>
      </c>
      <c r="E10" s="12" t="n">
        <v>85</v>
      </c>
    </row>
    <row r="11">
      <c r="A11" s="21" t="n">
        <v>46179</v>
      </c>
      <c r="B11" s="14" t="inlineStr">
        <is>
          <t>Sinema gecesi</t>
        </is>
      </c>
      <c r="C11" s="14" t="inlineStr">
        <is>
          <t>Eğlence</t>
        </is>
      </c>
      <c r="D11" s="14" t="inlineStr">
        <is>
          <t>Gider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Market</t>
        </is>
      </c>
      <c r="D12" s="11" t="inlineStr">
        <is>
          <t>Gider</t>
        </is>
      </c>
      <c r="E12" s="12" t="n">
        <v>58</v>
      </c>
    </row>
    <row r="13">
      <c r="A13" s="21" t="n">
        <v>46181</v>
      </c>
      <c r="B13" s="14" t="inlineStr">
        <is>
          <t>Dijital platform aboneliği</t>
        </is>
      </c>
      <c r="C13" s="14" t="inlineStr">
        <is>
          <t>Abonelikler</t>
        </is>
      </c>
      <c r="D13" s="14" t="inlineStr">
        <is>
          <t>Gider</t>
        </is>
      </c>
      <c r="E13" s="15" t="n">
        <v>12</v>
      </c>
    </row>
    <row r="14">
      <c r="A14" s="20" t="n">
        <v>46182</v>
      </c>
      <c r="B14" s="11" t="inlineStr">
        <is>
          <t>Dışarıda akşam yemeği</t>
        </is>
      </c>
      <c r="C14" s="11" t="inlineStr">
        <is>
          <t>Dışarıda yemek</t>
        </is>
      </c>
      <c r="D14" s="11" t="inlineStr">
        <is>
          <t>Gider</t>
        </is>
      </c>
      <c r="E14" s="12" t="n">
        <v>36</v>
      </c>
    </row>
    <row r="15">
      <c r="A15" s="21" t="n">
        <v>46183</v>
      </c>
      <c r="B15" s="14" t="inlineStr">
        <is>
          <t>Serbest iş</t>
        </is>
      </c>
      <c r="C15" s="14" t="inlineStr">
        <is>
          <t>Diğer gelirler</t>
        </is>
      </c>
      <c r="D15" s="14" t="inlineStr">
        <is>
          <t>Gelir</t>
        </is>
      </c>
      <c r="E15" s="15" t="n">
        <v>250</v>
      </c>
    </row>
    <row r="16">
      <c r="A16" s="20" t="n">
        <v>46183</v>
      </c>
      <c r="B16" s="11" t="inlineStr">
        <is>
          <t>Kuaför</t>
        </is>
      </c>
      <c r="C16" s="11" t="inlineStr">
        <is>
          <t>Kişisel bakım</t>
        </is>
      </c>
      <c r="D16" s="11" t="inlineStr">
        <is>
          <t>Gider</t>
        </is>
      </c>
      <c r="E16" s="12" t="n">
        <v>25</v>
      </c>
    </row>
    <row r="17">
      <c r="A17" s="21" t="n">
        <v>46184</v>
      </c>
      <c r="B17" s="14" t="inlineStr">
        <is>
          <t>Yeni tişört</t>
        </is>
      </c>
      <c r="C17" s="14" t="inlineStr">
        <is>
          <t>Giyim</t>
        </is>
      </c>
      <c r="D17" s="14" t="inlineStr">
        <is>
          <t>Gider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1"/>
    <row r="42">
      <c r="A42" s="6" t="inlineStr">
        <is>
          <t>Gelir (tüm satırlar)</t>
        </is>
      </c>
      <c r="B42" s="22">
        <f>SUMIF(D6:D40,"Gelir",E6:E40)</f>
        <v/>
      </c>
    </row>
    <row r="43">
      <c r="A43" s="6" t="inlineStr">
        <is>
          <t>Giderler (tüm satırlar)</t>
        </is>
      </c>
      <c r="B43" s="22">
        <f>SUMIF(D6:D40,"Gider",E6:E40)</f>
        <v/>
      </c>
    </row>
  </sheetData>
  <conditionalFormatting sqref="A6:E40">
    <cfRule type="expression" priority="1" dxfId="2">
      <formula>$D6="Gelir"</formula>
    </cfRule>
  </conditionalFormatting>
  <dataValidations count="2">
    <dataValidation sqref="C6:C40" showDropDown="0" showInputMessage="0" showErrorMessage="1" allowBlank="1" type="list">
      <formula1>'Kategoriler'!$A$6:$A$20</formula1>
    </dataValidation>
    <dataValidation sqref="D6:D40" showDropDown="0" showInputMessage="0" showErrorMessage="1" allowBlank="1" type="list">
      <formula1>'Kategoriler'!$E$6:$E$7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Aylık Bütçe Şablonu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Kategoriler ve aylık bütçeler</t>
        </is>
      </c>
    </row>
    <row r="4">
      <c r="A4" s="5" t="inlineStr">
        <is>
          <t>Bu listeyi düzenleyin — açılır listeler ve özet kendiliğinden güncellenir.</t>
        </is>
      </c>
    </row>
    <row r="5" ht="20" customHeight="1">
      <c r="A5" s="10" t="inlineStr">
        <is>
          <t>Kategori</t>
        </is>
      </c>
      <c r="B5" s="10" t="inlineStr">
        <is>
          <t>Aylık bütçe</t>
        </is>
      </c>
      <c r="E5" s="10" t="inlineStr">
        <is>
          <t>Tür</t>
        </is>
      </c>
    </row>
    <row r="6">
      <c r="A6" s="11" t="inlineStr">
        <is>
          <t>Kira</t>
        </is>
      </c>
      <c r="B6" s="12" t="n">
        <v>1200</v>
      </c>
      <c r="E6" s="11" t="inlineStr">
        <is>
          <t>Gelir</t>
        </is>
      </c>
    </row>
    <row r="7">
      <c r="A7" s="14" t="inlineStr">
        <is>
          <t>Market</t>
        </is>
      </c>
      <c r="B7" s="15" t="n">
        <v>450</v>
      </c>
      <c r="E7" s="14" t="inlineStr">
        <is>
          <t>Gider</t>
        </is>
      </c>
    </row>
    <row r="8">
      <c r="A8" s="11" t="inlineStr">
        <is>
          <t>Faturalar</t>
        </is>
      </c>
      <c r="B8" s="12" t="n">
        <v>150</v>
      </c>
    </row>
    <row r="9">
      <c r="A9" s="14" t="inlineStr">
        <is>
          <t>İnternet ve telefon</t>
        </is>
      </c>
      <c r="B9" s="15" t="n">
        <v>80</v>
      </c>
    </row>
    <row r="10">
      <c r="A10" s="11" t="inlineStr">
        <is>
          <t>Ulaşım</t>
        </is>
      </c>
      <c r="B10" s="12" t="n">
        <v>120</v>
      </c>
    </row>
    <row r="11">
      <c r="A11" s="14" t="inlineStr">
        <is>
          <t>Dışarıda yemek</t>
        </is>
      </c>
      <c r="B11" s="15" t="n">
        <v>150</v>
      </c>
    </row>
    <row r="12">
      <c r="A12" s="11" t="inlineStr">
        <is>
          <t>Eğlence</t>
        </is>
      </c>
      <c r="B12" s="12" t="n">
        <v>100</v>
      </c>
    </row>
    <row r="13">
      <c r="A13" s="14" t="inlineStr">
        <is>
          <t>Abonelikler</t>
        </is>
      </c>
      <c r="B13" s="15" t="n">
        <v>40</v>
      </c>
    </row>
    <row r="14">
      <c r="A14" s="11" t="inlineStr">
        <is>
          <t>Giyim</t>
        </is>
      </c>
      <c r="B14" s="12" t="n">
        <v>80</v>
      </c>
    </row>
    <row r="15">
      <c r="A15" s="14" t="inlineStr">
        <is>
          <t>Kişisel bakım</t>
        </is>
      </c>
      <c r="B15" s="15" t="n">
        <v>60</v>
      </c>
    </row>
    <row r="16">
      <c r="A16" s="11" t="inlineStr">
        <is>
          <t>Ev gereçleri</t>
        </is>
      </c>
      <c r="B16" s="12" t="n">
        <v>90</v>
      </c>
    </row>
    <row r="17">
      <c r="A17" s="14" t="inlineStr">
        <is>
          <t>Hediyeler</t>
        </is>
      </c>
      <c r="B17" s="15" t="n">
        <v>50</v>
      </c>
    </row>
    <row r="18">
      <c r="A18" s="11" t="inlineStr">
        <is>
          <t>Diğer</t>
        </is>
      </c>
      <c r="B18" s="12" t="n">
        <v>100</v>
      </c>
    </row>
    <row r="19">
      <c r="A19" s="11" t="inlineStr">
        <is>
          <t>Maaş</t>
        </is>
      </c>
      <c r="B19" s="12" t="n"/>
      <c r="C19" s="8" t="inlineStr">
        <is>
          <t>&lt;- gelir kategorileri (bütçe gerekmez)</t>
        </is>
      </c>
    </row>
    <row r="20">
      <c r="A20" s="14" t="inlineStr">
        <is>
          <t>Diğer gelirler</t>
        </is>
      </c>
      <c r="B20" s="15" t="n"/>
    </row>
    <row r="21"/>
    <row r="22">
      <c r="A22" s="6" t="inlineStr">
        <is>
          <t>Toplam bütçe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